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Kaikkien_yhteiset\Johtoryhmä\Esitysmateriaalit\"/>
    </mc:Choice>
  </mc:AlternateContent>
  <bookViews>
    <workbookView xWindow="0" yWindow="0" windowWidth="27510" windowHeight="11370"/>
  </bookViews>
  <sheets>
    <sheet name="Keinot" sheetId="5"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5" l="1"/>
  <c r="E65" i="5" l="1"/>
  <c r="F65" i="5"/>
  <c r="G65" i="5"/>
  <c r="D56" i="5"/>
  <c r="D57" i="5"/>
  <c r="D58" i="5"/>
  <c r="D59" i="5"/>
  <c r="D60" i="5"/>
  <c r="D55" i="5"/>
  <c r="D46" i="5"/>
  <c r="D47" i="5"/>
  <c r="D49" i="5"/>
  <c r="D50" i="5"/>
  <c r="D52" i="5"/>
  <c r="D45" i="5"/>
  <c r="D35" i="5"/>
  <c r="D38" i="5"/>
  <c r="D39" i="5"/>
  <c r="D40" i="5"/>
  <c r="D41" i="5"/>
  <c r="D42" i="5"/>
  <c r="D65" i="5" l="1"/>
  <c r="D69" i="5" s="1"/>
  <c r="D14" i="5"/>
  <c r="D18" i="5" l="1"/>
  <c r="D15" i="5"/>
  <c r="D16" i="5"/>
  <c r="D17" i="5"/>
</calcChain>
</file>

<file path=xl/sharedStrings.xml><?xml version="1.0" encoding="utf-8"?>
<sst xmlns="http://schemas.openxmlformats.org/spreadsheetml/2006/main" count="122" uniqueCount="115">
  <si>
    <t>KEINOT</t>
  </si>
  <si>
    <t>Kuvaus</t>
  </si>
  <si>
    <t>Kiinteistöveroselvitys</t>
  </si>
  <si>
    <t>TULOJEN LISÄYKSET</t>
  </si>
  <si>
    <t>Käyttömaksujen, pääsylippujen, taksojen, virhemaksujen yms.  korottaminen</t>
  </si>
  <si>
    <t>Laskennallinen potentiaali</t>
  </si>
  <si>
    <t>Kiinteistöveropohjan laajentaminen - rekisteröimättömien/luvattomien kiinteistöjen ja kiinteistöihin tehtyjen muutosten saattaminen verotettavaan kantaan. On huomattavaa, että prosessin läpivieminen kestää kuukausia ja tarvitsee alkuun panostuksen.</t>
  </si>
  <si>
    <t xml:space="preserve">Esim. lupamaksut, hulevesimaksut,  venepaikat, yleisten alueiden lupamaksut, kaavoituksen taksat yms. </t>
  </si>
  <si>
    <t>PALVELUVERKOT JA TOIMINNAN JÄRJESTÄMINEN</t>
  </si>
  <si>
    <t>Yleishallinnon keskittäminen</t>
  </si>
  <si>
    <t>Vesiosuuskunnilta perittävät maksut</t>
  </si>
  <si>
    <t>Tällä hetkellä vesiosuuskunnat maksavat alempaa hintaa raakavedestä kuin muut asiakkaat. Hintojen tarkistus tasapuoliseksi</t>
  </si>
  <si>
    <t xml:space="preserve">Varhaiskasvatuksessa eläköitymisten hyödyntäminen mm. pph (2-5 htv), kaupungin tiloissa toimivista ryhmiksistä luopuminen (2-5 htv) (ja päiväkotien täyttäminen), Rytkyn päiväkodista luopuminen (toiminnalliset syyt: vaikea saada sijaisia, kallis vuokra, ateriat kuriiripalvelulla ja haasteita siinä, että esimies on kaukana), ohjaajatarpeen uudelleen arviointi (1-2 htv). </t>
  </si>
  <si>
    <t>Tutkitaan mahdollisuutta järjestää esiopetus keskustan alueelle mahdollisuuksien mukaan Satumetsän ja Kuorevirran päiväkoteihin, Nivan kouluun erityistä tukea saavien esiopetus. Lasten määrän vähentyminen ja resurssien parempi hyödyntäminen perusteina 1-3 htv säästö. Esiopetuksen keskittäminen vähentää haja-asutusalueiden koulujen oppilasmääriä entisestään ja saattaa aiheuttaa tarkoituksenmukaisuustarkasteluja jo ennen vuotta 2026</t>
  </si>
  <si>
    <t>Lukion ja yläkoulun yhteiset opettajat. Pitkän aikavälin tavoite (1-3 htv)
Lukion ja yläkoulun fyysinen yhdistäminen mietittävä, jos/kun tulee laajamittaisia peruskorjaustarpeita. Todennäköisesti tulee ratkaistavaksi seuraavalla valtuustokaudella
Yläkoulun tuntikehyskertoimen pienentäminen</t>
  </si>
  <si>
    <t>Perusopetus</t>
  </si>
  <si>
    <t>Lukio</t>
  </si>
  <si>
    <t>Esiopetus</t>
  </si>
  <si>
    <t>Varhaiskasvatus</t>
  </si>
  <si>
    <t>Talous-, henkilöstöhallinnon, asianhallinnan ja toimistopalvelujen keskittäminen. Toimialoilta pois esim. omat taloushallinnon ihmiset, maatalouspalvelut, infopisteen hoito, lähettipalvelut jne. Tavoitteena esim. 2-4 htv vähennys</t>
  </si>
  <si>
    <t>Ikäihmisten palvelut</t>
  </si>
  <si>
    <t>Palvelurakenteen keventäminen</t>
  </si>
  <si>
    <t>Senioriasumisen lisääminen palvelurakenteeseen.</t>
  </si>
  <si>
    <t>Tehostetun palveluasumisen vähentäminen</t>
  </si>
  <si>
    <t>Kuntayhtymän alueelle ei ole asetettu prosentuaallista tavoitetta ympärivuorokautisen hoivan peitolle. Suositellaan peiton määrittämistä 6-7% yli 75-vuotiasta. Palveluasumisen palvelusetelin käyttöönotto.</t>
  </si>
  <si>
    <t>Asumispalveluiden maksut</t>
  </si>
  <si>
    <t>Ateria ja tukipalvelumaksujen tarkistaminen.</t>
  </si>
  <si>
    <t>Ei lakisääteiset palvelut</t>
  </si>
  <si>
    <t>Ikäihmisten päivätoiminnan järjestämisvaihtoehdot</t>
  </si>
  <si>
    <t>Hyvinvointipalvelut</t>
  </si>
  <si>
    <t>Psykiatristen potilaiden  asumispalvelut</t>
  </si>
  <si>
    <t>Yksi palvelukoti (8 asiakasta 25 000/as) lopettaa maaliskuun loppuun, osa asukkaista (3 ) pyritään tukemaan avohuollon keinoin normaaliin asumiseen. Kustannussäästö ostopalveluiden vähentyminen, jaksottuu kahdelle vuodelle.</t>
  </si>
  <si>
    <t>Lastensuojelun sijaishuolto</t>
  </si>
  <si>
    <t>Tavoitteena sijaishuollon kustannusten alentaminen. Voidaanko tavoitella yhden sijoituksen purkamista?</t>
  </si>
  <si>
    <t>Oma psykologi</t>
  </si>
  <si>
    <t>Koululla oma psykologi ja kuraattori, voiko yhdistää kuntayhtymän toimintaan ja toimintatapoihin.</t>
  </si>
  <si>
    <t xml:space="preserve">Onko sosiaalinen luototus tai välitysvuokraus käytössä? </t>
  </si>
  <si>
    <t>Tukihenkilötoiminta</t>
  </si>
  <si>
    <t>Voidaanko ottaa omaksi toiminnaksi? Perhetyöntekijäresurssi 3 htv.tä.</t>
  </si>
  <si>
    <t>Psykiatrinen sairaanhoitaja</t>
  </si>
  <si>
    <t>Kokonainen psykiatrinensairaanhoitaja kouluilla.</t>
  </si>
  <si>
    <t>Vuodeosastopaikat</t>
  </si>
  <si>
    <t>Etäpalvelut</t>
  </si>
  <si>
    <t>Perusopetuksen ohjaajaresurssin tarkastelu suhteessa lasten määrään ja lasten tarpeisiin. (2-3 htv)</t>
  </si>
  <si>
    <t>Palveluverkkotarkastelu, jossa yhdistetään ensi vaiheessa sivistyksen ja kulttuurin palvelut mahdollisimman toimiviksi ja taloudellisiksi kokonaisuuksiksi. 
Kouluverkon osalta mahdollisuus tiivistämiseen luonnolisen oppilasmäärän vähentymisen vuoksi seuraavalla valtuustokaudella. Joku olemassa olevista yksiköistä sopisi olemassaoleviin tiloihin vuonna 2026.
Ratkaistava, tehdäänkö yksi iso uusi alakoulu vai laajennetaanko ja peruskorjataanko Nivan koulu, jolloin kaikki yksiköt olisi mahdollista tuoda yhteen kouluun.</t>
  </si>
  <si>
    <t>Ikäihmistenpalvelut</t>
  </si>
  <si>
    <t>Ikäihmisten päivätoiminnan järjestämisvaihtoehdot. Päivätoiminnan väliaikainen lopettaminen.</t>
  </si>
  <si>
    <t>Kuntayhtymä</t>
  </si>
  <si>
    <t>Sosiaalipalvelut</t>
  </si>
  <si>
    <t>Seudullinen yhteistyö</t>
  </si>
  <si>
    <t>Kehitysvammaisten päivä- ja työtoiminnan avustukset</t>
  </si>
  <si>
    <t>Päivätoiminnan työosuusrahan poistaminen, ei kuulu päivätoiminnan korvauksiin. Työtoiminnan heinäkuun "lomaraha" poistaminen, ei kuulu korvattaviin avustuksiin.</t>
  </si>
  <si>
    <t>Kehitysvammaisten ja erityisryhmien matkat</t>
  </si>
  <si>
    <t>TALOUDEN TASAPAINOTTAMINEN - PÖYTYÄ</t>
  </si>
  <si>
    <t>Hyvinvointikeskusmalli</t>
  </si>
  <si>
    <t>Yhteistyön tiivistäminen</t>
  </si>
  <si>
    <t>Tukipalvelut</t>
  </si>
  <si>
    <t>Etätyön ja yhteisten työtilojen käytön lisääminen</t>
  </si>
  <si>
    <t>Etätyön lisääminen koko organisaatioon. Kokouksiin osallistuminen etänä, vähentää matkustukseen käytettävää työaikaa. Etätyön tekeminen kotona. Toimistotyö suunnattu pääasiallisesti asiakastyöhön, kirjaaminen ja suunnittelutyö joko hiljaisen työntiloissa( yhteiskäytössä) tai kotona.</t>
  </si>
  <si>
    <t>Johtamisen työkalut</t>
  </si>
  <si>
    <t>Arviointi- ja kuntoutustiimi sekä palvelutarpeen arviointi</t>
  </si>
  <si>
    <t>Annosjakelun käyttöönotto</t>
  </si>
  <si>
    <t>Siivouspalveluiden mitoitukset</t>
  </si>
  <si>
    <t>Kaikissa yksiköissä siivouspalveluiden mitoituksien tarkistus, Ikäihmisten palvelukodeissa yksi kokoaikainen laitoshuoltaja sekä 0,5 siivooja, joka huolehtii asukashuoneiden siivouksesta. Resurssi ylimitoitettu. (kustannussäästö 1 htv)</t>
  </si>
  <si>
    <t>Tehostetun palveluasumisen vähentäminen ja monituottaja -malliin siirtyminen.</t>
  </si>
  <si>
    <t>Pöytyän omat palvelut</t>
  </si>
  <si>
    <t>Aikuissosiaalityön sekä lastensuojelun tehtävänkuvien ja palveluidentarvelähtöisyyden määrittäminen</t>
  </si>
  <si>
    <t>Kriteereiden, suunnitelmien ja palvelunkuvauksien määrittäminen</t>
  </si>
  <si>
    <t>Perhetyön, lapsiperheiden kotipalveluiden sekä muiden kriteereiden ja suunnitelmien päivittäminen. Tuottavat tasavertaista ja tasalaatuista palvelua. (laadullinen tavoite, jolloin palveluiden ylitarjontaa hillitään)</t>
  </si>
  <si>
    <t>YHTEENSÄ</t>
  </si>
  <si>
    <t>Nykymuotoisen arviointi- ja kuntoutustiimin uudelleen järjestäminen kotihoitoon ja ennaltaehkäisevät palveluihin sekä Palvelukeskus Riihikodissa olevan Kuntokodin muuttaminen palveluasumisyksiköksi. Palvelutarpeenarviointi ja palveluohjaus yhteen tiimiin palveluohjaajalle. Palvelutarpeen ja toimintakyvyarvioinnin tehostaminen seurannalla, RAVA ja muistitestien tekeminen säännöllisesti asumispalveluissa sekä kotihoidon asiakaille. (uudelleenjärjestely -1 htv)</t>
  </si>
  <si>
    <t>Suositellaan ympärivuorokautisen peiton määrittämistä 6 % yli 75-vuotiasta. Palveluasumiseen ja tehostettuun palveluasumiseen suositellaan palvelusetelin käyttöönottoa. Yhden tehostetun palveluasumisen paikan korvaaminen palvelusetelillä tuotetulla palveluasumisella tuo 10 000€/v kustannussäästön. (5 paikan muutoksella saa 50 000€/v säästön)</t>
  </si>
  <si>
    <t>KOKO PERUSTURVA YHTEENSÄ</t>
  </si>
  <si>
    <t>Muut avustukset yhteisöille</t>
  </si>
  <si>
    <t>Ei lakisääteiset palvelut: avustukset yhteisöille ja yhdistyksille.</t>
  </si>
  <si>
    <t>A</t>
  </si>
  <si>
    <t>OK/välittömästi toteutettava</t>
  </si>
  <si>
    <t>B</t>
  </si>
  <si>
    <t>Harkiten toteutettava</t>
  </si>
  <si>
    <t>C</t>
  </si>
  <si>
    <t xml:space="preserve">Toteutetaan vain "äärimäisessä hädässä" / kriittinen menestystekijä </t>
  </si>
  <si>
    <t>Kommentit</t>
  </si>
  <si>
    <t>Systeemisen lastensuojelumallin käyttöönotto ja tehtävänkuvien määrittäminen. Sosiaaliohjaajan ja/tai sihteerin työpanoksen lisääminen organisaatioon. Nykyiset sosiaalityöntekijät tekevät paljon tehtäviä, joita voisi siirtää joko ohjaajille tai sihteerille. Vapautetaan työaikaa asiakastyöhön, jolloin pystytään vähetämään mm. sijoituksia ja kalliita ostopalveluja. Kustannussäästö tehostetun perhetyön ostopalveluiden ja sijoituskustannusten vähentäminen.</t>
  </si>
  <si>
    <t>Esimiestyön laadullisuuteen panostaminen: yhteiset säännöt koko organisaatiolle. Yhteiset palaveri- ja tiedotuskäytännöt. Työtyytyväisyyskyselyt joka vuosi, samalla kyselymallilla, jatkuva asiakastyytyväisyyden kysely, vuosittaiset kehityskeskustelut sekä niiden seuranta. Omavalvontasuunnitelmat kaikkiin yksiköihin. Tehtävänkuvien määrittäminen, sekä vastuiden ja sijaisuuksien määrittäminen.</t>
  </si>
  <si>
    <t>Ohjausryhmä</t>
  </si>
  <si>
    <t>Arvioidaan ostopalvelu vs oman henkilöstön käyttö psykologipalveluissa</t>
  </si>
  <si>
    <t>Terveyspalvelut. Seuraavat säästöpotentiaalit on tunnistettu, mutta ne vaativat jatkotyöstöä.</t>
  </si>
  <si>
    <t>Asumisyksiköiden muuttaminen hybridi -yksiköiksi. Riihikotiin 16 palveluasumisen paikkaa, Kotikarpaloon 5 ja Kartanokotiin 11 paikkaa. Vaikeahoitoiset keskitetään Yläneelle. Henkilöstörakenteen keventäminen lisäämällä hoiva-avustajia. Hoidon porrastus paranee. (kustannusvaikkutus -4 htv vuosille 2020-2022)</t>
  </si>
  <si>
    <t xml:space="preserve">Poistettu ei-hyväksyttävät keinot </t>
  </si>
  <si>
    <t>Sote-palvelut keskitetään pääterveysasemalle, josta muodostetaan Riihikosken sote-keskus. (synergiaetuna 1-3 htv:tä), Selvitysmiehen raportti 11.6.2019</t>
  </si>
  <si>
    <t>Sosiaalihuollon ja perusterveydenhuollon välistä yhteistyötä lisätään. (synergiaetuna  0,5 htv), Selvitysmiehen raportti 11.6.2019</t>
  </si>
  <si>
    <t>560 000 e. Poistetaan paketista ainakin koronan aiheuttaman poikkeustilan ajaksi. Neuvottelut keskeytetään 3/2020.</t>
  </si>
  <si>
    <t>150 000 e. Poistetaan paketista ainakin koronan aiheuttaman poikkeustilan ajaksi. Neuvottelut keskeytetään 3/2020.</t>
  </si>
  <si>
    <t>Poistettu ei-hyväksyttävät keinot (keltaiset ja punaiset sarakkeet), ei mukana vuodeosastoratkaisua ja hyvinvointikeskusmallia</t>
  </si>
  <si>
    <t>Perhekeskusmalli</t>
  </si>
  <si>
    <t>Perhekeskusmallin arviointi toiminnallisten asiakashyötyjen aikaansaamiseksi/perheiden palvelut saman katon alle</t>
  </si>
  <si>
    <t>Avosairaalan ja -terveydenhuollon yhteistyön kehittäminen</t>
  </si>
  <si>
    <t>Uuden toimintamallin kehittäminen yhdessä Pöytyän kansanterveystyön kuntayhtymän kanssa</t>
  </si>
  <si>
    <t>Mielenterveys- ja päihdehuollon yhteistyön kehittäminen</t>
  </si>
  <si>
    <t>Kuljetusten kilpailuttaminen. Matkojen yhdistäminen ja harkinnanvaraisuus, sekä ympäristön ja kustannusten näkökulmasta.</t>
  </si>
  <si>
    <t>Palvelusetelimallin käyttöönotto. Annosjakelun sekä lääkerobottien laaja-alainen käyttöönotto koko ikäihmisten palveluissa. Henkilöstöresurssin vähennys työajan käytöstä. (Kustannussäästö -1 htv)</t>
  </si>
  <si>
    <t>Psykologipalvelut</t>
  </si>
  <si>
    <t xml:space="preserve">Ostopalveluiden arviointi suhteessa oman psykologin palkkaamiseen. </t>
  </si>
  <si>
    <t>LaPe- hankkeen ja tulevaisuden sote- keskusmallin mukainen toimintamalli.</t>
  </si>
  <si>
    <t>Asiakas ei ns. kahdella paikalla: sairaala/asumispalvelu. Tämä vaikuttaa sairaala/vuodeosastopaikkojen tarpeeseen.</t>
  </si>
  <si>
    <t xml:space="preserve">Palveluasumisen- ja tehostetun palveluasumisen maksujen määritteleminen bruttotulojen mukaan.  Tukipalvelumaksujen käyttöönotto.  Käyttövaran uudelleen määrittely. Asiakasmaksujen korotus. </t>
  </si>
  <si>
    <t xml:space="preserve">Tavoitteena tehostaa etäpalveluiden käyttöä. Lääkäreiden asumispalvelukierroista, voiko joka toinen olla etäkierto.  </t>
  </si>
  <si>
    <t>Vuodeosasto lopetetaan  ja ostetaan tarvittavat palvelut Loimaan sairaalasta, Selvitysmiehen raportti 11.6.2019. Yläneelle ja Kyröön palvelupisteet ja lääkärintuki etäpisteen kautta. (0.5 htv:n säästö)</t>
  </si>
  <si>
    <t>Sosiaalipalveluiden yhdistäminen kuntien ja/tai terveydenhuollon kuntayhtymän kanssa (alueellinen hyvinvointikeskus).</t>
  </si>
  <si>
    <t xml:space="preserve">Vuoden 2020 talousarvioesitys Pöytyälle osoittaa lähes viiden prosentin maksuosuuden kasvua. Ko. maksuosuuden nousussa ei ole vielä huomioitu koronavirusepidemian vaikutuksia. </t>
  </si>
  <si>
    <t>Pöytyän kansanterveystyön kuntayhtymä, säästöohjelman laatiminen</t>
  </si>
  <si>
    <t>Kuntayhtymän tukipalveluiden järjestäminen siirretään Pöytyän kunnalle, Selvitysmiehen raportti 11.6.2019</t>
  </si>
  <si>
    <t>Perusturvan toimiala</t>
  </si>
  <si>
    <t>Varhainen puuttuminen moniammatillisesti perheiden ongelmiin. Säästöä ostopalveluista ja lastensuojelusta. Toteutuessaan hyvin euromääräinen säästö merkittävä.</t>
  </si>
  <si>
    <t>Tavoitteena erikoissairaanhoidon kustannusten hillitseminen.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</si>
</sst>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22"/>
      <color theme="0"/>
      <name val="Calibri"/>
      <family val="2"/>
      <scheme val="minor"/>
    </font>
    <font>
      <b/>
      <sz val="11"/>
      <name val="Calibri"/>
      <family val="2"/>
      <scheme val="minor"/>
    </font>
    <font>
      <b/>
      <sz val="11"/>
      <color theme="1"/>
      <name val="Calibri"/>
      <family val="2"/>
      <scheme val="minor"/>
    </font>
    <font>
      <sz val="11"/>
      <name val="Calibri"/>
      <family val="2"/>
      <scheme val="minor"/>
    </font>
    <font>
      <b/>
      <sz val="16"/>
      <color theme="0"/>
      <name val="Calibri"/>
      <family val="2"/>
      <scheme val="minor"/>
    </font>
    <font>
      <sz val="16"/>
      <color theme="0"/>
      <name val="Calibri"/>
      <family val="2"/>
      <scheme val="minor"/>
    </font>
    <font>
      <b/>
      <sz val="14"/>
      <color theme="0"/>
      <name val="Calibri"/>
      <family val="2"/>
      <scheme val="minor"/>
    </font>
    <font>
      <b/>
      <sz val="11"/>
      <color theme="0"/>
      <name val="Calibri"/>
      <family val="2"/>
      <scheme val="minor"/>
    </font>
    <font>
      <sz val="11"/>
      <color theme="0"/>
      <name val="Calibri"/>
      <family val="2"/>
      <scheme val="minor"/>
    </font>
    <font>
      <sz val="10"/>
      <name val="Arial"/>
      <family val="2"/>
    </font>
    <font>
      <sz val="11"/>
      <color rgb="FF000000"/>
      <name val="Calibri"/>
      <family val="2"/>
      <scheme val="minor"/>
    </font>
    <font>
      <b/>
      <sz val="16"/>
      <name val="Calibri"/>
      <family val="2"/>
      <scheme val="minor"/>
    </font>
    <font>
      <sz val="11"/>
      <color rgb="FFFF0000"/>
      <name val="Calibri"/>
      <family val="2"/>
      <scheme val="minor"/>
    </font>
    <font>
      <sz val="12"/>
      <color theme="1"/>
      <name val="Arial Nova"/>
      <family val="2"/>
    </font>
    <font>
      <sz val="10"/>
      <color rgb="FFFF0000"/>
      <name val="Arial"/>
      <family val="2"/>
    </font>
  </fonts>
  <fills count="7">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6">
    <border>
      <left/>
      <right/>
      <top/>
      <bottom/>
      <diagonal/>
    </border>
    <border>
      <left style="thin">
        <color auto="1"/>
      </left>
      <right/>
      <top/>
      <bottom/>
      <diagonal/>
    </border>
    <border>
      <left/>
      <right style="thin">
        <color auto="1"/>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0" fillId="0" borderId="0"/>
  </cellStyleXfs>
  <cellXfs count="87">
    <xf numFmtId="0" fontId="0" fillId="0" borderId="0" xfId="0"/>
    <xf numFmtId="0" fontId="2" fillId="2" borderId="0" xfId="0" applyFont="1" applyFill="1"/>
    <xf numFmtId="0" fontId="0" fillId="0" borderId="0" xfId="0" applyBorder="1"/>
    <xf numFmtId="0" fontId="0" fillId="0" borderId="0" xfId="0" applyBorder="1" applyAlignment="1">
      <alignment wrapText="1"/>
    </xf>
    <xf numFmtId="0" fontId="4" fillId="0" borderId="0" xfId="0" applyFont="1" applyFill="1"/>
    <xf numFmtId="0" fontId="6" fillId="2" borderId="0" xfId="0" applyFont="1" applyFill="1"/>
    <xf numFmtId="0" fontId="6" fillId="2" borderId="0" xfId="0" applyFont="1" applyFill="1" applyBorder="1"/>
    <xf numFmtId="3" fontId="5" fillId="2" borderId="0" xfId="0" applyNumberFormat="1" applyFont="1" applyFill="1" applyBorder="1" applyAlignment="1">
      <alignment horizontal="left" wrapText="1"/>
    </xf>
    <xf numFmtId="3" fontId="4" fillId="0" borderId="0" xfId="0" applyNumberFormat="1" applyFont="1" applyFill="1" applyBorder="1" applyAlignment="1">
      <alignment horizontal="left" wrapText="1"/>
    </xf>
    <xf numFmtId="0" fontId="4" fillId="0" borderId="0" xfId="0" applyFont="1" applyFill="1" applyBorder="1"/>
    <xf numFmtId="0" fontId="2" fillId="2" borderId="0" xfId="0" applyFont="1" applyFill="1" applyBorder="1"/>
    <xf numFmtId="0" fontId="5" fillId="2" borderId="1" xfId="0" applyFont="1" applyFill="1" applyBorder="1" applyAlignment="1">
      <alignment wrapText="1"/>
    </xf>
    <xf numFmtId="0" fontId="6" fillId="2" borderId="2" xfId="0" applyFont="1" applyFill="1" applyBorder="1"/>
    <xf numFmtId="0" fontId="7" fillId="2" borderId="2" xfId="0" applyFont="1" applyFill="1" applyBorder="1" applyAlignment="1">
      <alignment horizontal="right" wrapText="1"/>
    </xf>
    <xf numFmtId="0" fontId="2" fillId="0" borderId="1" xfId="0" applyFont="1" applyFill="1" applyBorder="1" applyAlignment="1">
      <alignment wrapText="1"/>
    </xf>
    <xf numFmtId="3" fontId="4" fillId="0" borderId="2" xfId="0" applyNumberFormat="1" applyFont="1" applyFill="1" applyBorder="1" applyAlignment="1">
      <alignment horizontal="right" wrapText="1"/>
    </xf>
    <xf numFmtId="3" fontId="0" fillId="0" borderId="2" xfId="0" applyNumberFormat="1" applyBorder="1"/>
    <xf numFmtId="0" fontId="3" fillId="0" borderId="1" xfId="0" applyFont="1" applyBorder="1" applyAlignment="1">
      <alignment wrapText="1"/>
    </xf>
    <xf numFmtId="3" fontId="4" fillId="0" borderId="0" xfId="0" applyNumberFormat="1" applyFont="1" applyBorder="1" applyAlignment="1">
      <alignment horizontal="left" wrapText="1"/>
    </xf>
    <xf numFmtId="3" fontId="4" fillId="0" borderId="0" xfId="0" applyNumberFormat="1" applyFont="1" applyFill="1" applyBorder="1" applyAlignment="1">
      <alignment wrapText="1"/>
    </xf>
    <xf numFmtId="0" fontId="8" fillId="2" borderId="1" xfId="0" applyFont="1" applyFill="1" applyBorder="1" applyAlignment="1">
      <alignment wrapText="1"/>
    </xf>
    <xf numFmtId="0" fontId="9" fillId="2" borderId="0" xfId="0" applyFont="1" applyFill="1" applyBorder="1" applyAlignment="1">
      <alignment wrapText="1"/>
    </xf>
    <xf numFmtId="0" fontId="9" fillId="2" borderId="0" xfId="0" applyFont="1" applyFill="1" applyBorder="1"/>
    <xf numFmtId="0" fontId="8" fillId="2" borderId="0" xfId="0" applyFont="1" applyFill="1" applyBorder="1" applyAlignment="1">
      <alignment wrapText="1"/>
    </xf>
    <xf numFmtId="3" fontId="8" fillId="2" borderId="2" xfId="0" applyNumberFormat="1" applyFont="1" applyFill="1" applyBorder="1"/>
    <xf numFmtId="0" fontId="8" fillId="2" borderId="0" xfId="0" applyFont="1" applyFill="1" applyBorder="1"/>
    <xf numFmtId="0" fontId="3" fillId="3" borderId="1" xfId="0" applyFont="1" applyFill="1" applyBorder="1" applyAlignment="1">
      <alignment wrapText="1"/>
    </xf>
    <xf numFmtId="0" fontId="0" fillId="3" borderId="0" xfId="0" applyFill="1" applyBorder="1" applyAlignment="1">
      <alignment wrapText="1"/>
    </xf>
    <xf numFmtId="3" fontId="0" fillId="3" borderId="2" xfId="0" applyNumberFormat="1" applyFill="1" applyBorder="1"/>
    <xf numFmtId="0" fontId="0" fillId="3" borderId="0" xfId="0" applyFill="1" applyBorder="1"/>
    <xf numFmtId="0" fontId="4" fillId="0" borderId="0" xfId="0" applyFont="1" applyAlignment="1">
      <alignment vertical="center" wrapText="1"/>
    </xf>
    <xf numFmtId="0" fontId="0" fillId="0" borderId="0" xfId="0" applyFont="1" applyAlignment="1">
      <alignment wrapText="1"/>
    </xf>
    <xf numFmtId="0" fontId="0" fillId="0" borderId="0" xfId="0" applyFont="1"/>
    <xf numFmtId="0" fontId="4" fillId="0" borderId="0" xfId="1" applyFont="1" applyAlignment="1">
      <alignment wrapText="1"/>
    </xf>
    <xf numFmtId="0" fontId="0" fillId="0" borderId="0" xfId="0" applyAlignment="1">
      <alignment vertical="center" wrapText="1"/>
    </xf>
    <xf numFmtId="0" fontId="0" fillId="0" borderId="0" xfId="0" applyFont="1" applyAlignment="1">
      <alignment vertical="center" wrapText="1"/>
    </xf>
    <xf numFmtId="0" fontId="11" fillId="0" borderId="0" xfId="0" applyFont="1" applyAlignment="1">
      <alignment vertical="center" wrapText="1"/>
    </xf>
    <xf numFmtId="0" fontId="3" fillId="0" borderId="0" xfId="0" applyFont="1"/>
    <xf numFmtId="0" fontId="3" fillId="0" borderId="0" xfId="0" applyFont="1" applyAlignment="1">
      <alignment wrapText="1"/>
    </xf>
    <xf numFmtId="0" fontId="0" fillId="0" borderId="0" xfId="0" applyAlignment="1">
      <alignment wrapText="1"/>
    </xf>
    <xf numFmtId="0" fontId="3" fillId="0" borderId="0" xfId="0" applyFont="1" applyFill="1" applyBorder="1"/>
    <xf numFmtId="3" fontId="0" fillId="0" borderId="0" xfId="0" applyNumberFormat="1"/>
    <xf numFmtId="0" fontId="10" fillId="0" borderId="0" xfId="1"/>
    <xf numFmtId="0" fontId="2" fillId="0" borderId="0" xfId="1" applyFont="1"/>
    <xf numFmtId="3" fontId="0" fillId="0" borderId="0" xfId="0" applyNumberFormat="1" applyBorder="1"/>
    <xf numFmtId="0" fontId="2" fillId="4" borderId="0" xfId="0" applyFont="1" applyFill="1" applyAlignment="1">
      <alignment horizontal="center"/>
    </xf>
    <xf numFmtId="0" fontId="8" fillId="0" borderId="0" xfId="0" applyFont="1"/>
    <xf numFmtId="0" fontId="2" fillId="5" borderId="0" xfId="0" applyFont="1" applyFill="1" applyAlignment="1">
      <alignment horizontal="center"/>
    </xf>
    <xf numFmtId="0" fontId="2" fillId="6" borderId="0" xfId="0" applyFont="1" applyFill="1" applyAlignment="1">
      <alignment horizontal="center"/>
    </xf>
    <xf numFmtId="0" fontId="2" fillId="0" borderId="0" xfId="0" applyFont="1" applyAlignment="1">
      <alignment wrapText="1"/>
    </xf>
    <xf numFmtId="0" fontId="4" fillId="0" borderId="0" xfId="0" applyFont="1" applyAlignment="1">
      <alignment wrapText="1"/>
    </xf>
    <xf numFmtId="3" fontId="4" fillId="0" borderId="2" xfId="0" applyNumberFormat="1" applyFont="1" applyBorder="1"/>
    <xf numFmtId="3" fontId="4" fillId="0" borderId="0" xfId="0" applyNumberFormat="1" applyFont="1" applyBorder="1"/>
    <xf numFmtId="0" fontId="4" fillId="0" borderId="0" xfId="0" applyFont="1" applyBorder="1"/>
    <xf numFmtId="0" fontId="2" fillId="0" borderId="0" xfId="0" applyFont="1"/>
    <xf numFmtId="0" fontId="0" fillId="4" borderId="0" xfId="0" applyFill="1" applyBorder="1"/>
    <xf numFmtId="0" fontId="13" fillId="6" borderId="0" xfId="0" applyFont="1" applyFill="1" applyBorder="1"/>
    <xf numFmtId="0" fontId="0" fillId="5" borderId="0" xfId="0" applyFill="1"/>
    <xf numFmtId="0" fontId="0" fillId="4" borderId="0" xfId="0" applyFill="1"/>
    <xf numFmtId="0" fontId="4" fillId="5" borderId="0" xfId="0" applyFont="1" applyFill="1" applyBorder="1"/>
    <xf numFmtId="0" fontId="4" fillId="6" borderId="0" xfId="0" applyFont="1" applyFill="1" applyBorder="1"/>
    <xf numFmtId="0" fontId="10" fillId="4" borderId="0" xfId="1" applyFill="1"/>
    <xf numFmtId="0" fontId="14" fillId="0" borderId="0" xfId="0" applyFont="1"/>
    <xf numFmtId="3" fontId="14" fillId="0" borderId="0" xfId="0" applyNumberFormat="1" applyFont="1" applyBorder="1"/>
    <xf numFmtId="0" fontId="14" fillId="0" borderId="0" xfId="0" applyFont="1" applyBorder="1"/>
    <xf numFmtId="0" fontId="14" fillId="4" borderId="0" xfId="0" applyFont="1" applyFill="1" applyBorder="1"/>
    <xf numFmtId="0" fontId="3" fillId="0" borderId="0" xfId="0" applyFont="1" applyBorder="1" applyAlignment="1">
      <alignment wrapText="1"/>
    </xf>
    <xf numFmtId="3" fontId="0" fillId="0" borderId="0" xfId="0" applyNumberFormat="1" applyFill="1" applyBorder="1"/>
    <xf numFmtId="0" fontId="0" fillId="0" borderId="0" xfId="0" applyFill="1" applyBorder="1"/>
    <xf numFmtId="3" fontId="2" fillId="0" borderId="2" xfId="0" applyNumberFormat="1" applyFont="1" applyBorder="1" applyAlignment="1">
      <alignment wrapText="1"/>
    </xf>
    <xf numFmtId="3" fontId="15" fillId="0" borderId="0" xfId="1" applyNumberFormat="1" applyFont="1"/>
    <xf numFmtId="3" fontId="13" fillId="0" borderId="0" xfId="1" applyNumberFormat="1" applyFont="1"/>
    <xf numFmtId="0" fontId="0" fillId="5" borderId="0" xfId="0" applyFill="1" applyBorder="1"/>
    <xf numFmtId="0" fontId="13" fillId="4" borderId="0" xfId="0" applyFont="1" applyFill="1" applyBorder="1"/>
    <xf numFmtId="3" fontId="0" fillId="0" borderId="0" xfId="0" applyNumberFormat="1" applyBorder="1" applyAlignment="1">
      <alignment wrapText="1"/>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3" xfId="0" applyFont="1" applyFill="1" applyBorder="1" applyAlignment="1">
      <alignment horizontal="left"/>
    </xf>
    <xf numFmtId="0" fontId="12" fillId="0" borderId="0" xfId="0" applyFont="1" applyAlignment="1">
      <alignment horizontal="left" wrapText="1"/>
    </xf>
    <xf numFmtId="0" fontId="2" fillId="2" borderId="0" xfId="0" applyFont="1" applyFill="1" applyAlignment="1">
      <alignment wrapText="1"/>
    </xf>
    <xf numFmtId="0" fontId="6" fillId="2" borderId="0" xfId="0" applyFont="1" applyFill="1" applyAlignment="1">
      <alignment wrapText="1"/>
    </xf>
    <xf numFmtId="0" fontId="4" fillId="0" borderId="0" xfId="0" applyFont="1" applyFill="1" applyAlignment="1">
      <alignment wrapText="1"/>
    </xf>
    <xf numFmtId="0" fontId="0" fillId="0" borderId="0" xfId="0" applyFill="1" applyBorder="1" applyAlignment="1">
      <alignment wrapText="1"/>
    </xf>
    <xf numFmtId="0" fontId="14" fillId="0" borderId="0" xfId="0" applyFont="1" applyAlignment="1">
      <alignment wrapText="1"/>
    </xf>
    <xf numFmtId="0" fontId="4" fillId="0" borderId="0" xfId="0" applyFont="1" applyBorder="1" applyAlignment="1">
      <alignment wrapText="1"/>
    </xf>
    <xf numFmtId="0" fontId="10" fillId="0" borderId="0" xfId="1" applyAlignment="1">
      <alignment wrapText="1"/>
    </xf>
    <xf numFmtId="0" fontId="7" fillId="2" borderId="2" xfId="0" applyFont="1" applyFill="1" applyBorder="1" applyAlignment="1">
      <alignment horizontal="left" wrapText="1"/>
    </xf>
  </cellXfs>
  <cellStyles count="2">
    <cellStyle name="Normaali" xfId="0" builtinId="0"/>
    <cellStyle name="Normaali 3" xfId="1"/>
  </cellStyles>
  <dxfs count="8">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right" vertical="bottom" textRotation="0" wrapText="1" indent="0" justifyLastLine="0" shrinkToFit="0" readingOrder="0"/>
    </dxf>
    <dxf>
      <font>
        <b val="0"/>
        <i/>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left" vertical="bottom" textRotation="0" wrapText="1" indent="1"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solid">
          <fgColor indexed="64"/>
          <bgColor rgb="FF0070C0"/>
        </patternFill>
      </fill>
    </dxf>
    <dxf>
      <fill>
        <patternFill>
          <bgColor rgb="FFCAF8FE"/>
        </patternFill>
      </fill>
    </dxf>
    <dxf>
      <fill>
        <patternFill>
          <bgColor rgb="FF59E6F9"/>
        </patternFill>
      </fill>
    </dxf>
  </dxfs>
  <tableStyles count="1" defaultTableStyle="TableStyleMedium2" defaultPivotStyle="PivotStyleLight16">
    <tableStyle name="Taulukkotyyli 1" pivot="0" count="2">
      <tableStyleElement type="firstRowStripe" dxfId="7"/>
      <tableStyleElement type="secondRowStripe" dxfId="6"/>
    </tableStyle>
  </tableStyles>
  <colors>
    <mruColors>
      <color rgb="FFCDFFFF"/>
      <color rgb="FF07A4EB"/>
      <color rgb="FF07A7BD"/>
      <color rgb="FF08BAD2"/>
      <color rgb="FF59E6F9"/>
      <color rgb="FFCAF8FE"/>
      <color rgb="FF6CEBFC"/>
      <color rgb="FFAB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ulukko1" displayName="Taulukko1" ref="B8:D11" totalsRowShown="0" headerRowDxfId="5" dataDxfId="4" tableBorderDxfId="3">
  <autoFilter ref="B8:D11">
    <filterColumn colId="0" hiddenButton="1"/>
    <filterColumn colId="1" hiddenButton="1"/>
    <filterColumn colId="2" hiddenButton="1"/>
  </autoFilter>
  <tableColumns count="3">
    <tableColumn id="1" name="TULOJEN LISÄYKSET" dataDxfId="2"/>
    <tableColumn id="2" name="Kuvaus" dataDxfId="1"/>
    <tableColumn id="3" name="Laskennallinen potentiaali" dataDxfId="0"/>
  </tableColumns>
  <tableStyleInfo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0"/>
  <sheetViews>
    <sheetView tabSelected="1" zoomScaleNormal="100" workbookViewId="0">
      <selection activeCell="D6" sqref="D6"/>
    </sheetView>
  </sheetViews>
  <sheetFormatPr defaultRowHeight="15"/>
  <cols>
    <col min="1" max="1" width="17" customWidth="1"/>
    <col min="2" max="2" width="53.7109375" style="17" customWidth="1"/>
    <col min="3" max="3" width="72.28515625" style="3" customWidth="1"/>
    <col min="4" max="4" width="18.42578125" style="16" customWidth="1"/>
    <col min="5" max="5" width="9.28515625" style="2"/>
    <col min="7" max="7" width="9.42578125" customWidth="1"/>
    <col min="8" max="8" width="41.5703125" style="39" customWidth="1"/>
  </cols>
  <sheetData>
    <row r="1" spans="1:10" s="1" customFormat="1" ht="48.75" customHeight="1">
      <c r="B1" s="75" t="s">
        <v>53</v>
      </c>
      <c r="C1" s="76"/>
      <c r="D1" s="77"/>
      <c r="E1" s="10"/>
      <c r="H1" s="79"/>
    </row>
    <row r="3" spans="1:10" ht="21">
      <c r="A3" s="45" t="s">
        <v>75</v>
      </c>
      <c r="B3" s="78" t="s">
        <v>76</v>
      </c>
      <c r="C3" s="78"/>
      <c r="D3" s="78"/>
      <c r="E3" s="78"/>
      <c r="F3" s="78"/>
      <c r="G3" s="78"/>
      <c r="H3" s="78"/>
      <c r="I3" s="78"/>
      <c r="J3" s="46"/>
    </row>
    <row r="4" spans="1:10" ht="21">
      <c r="A4" s="47" t="s">
        <v>77</v>
      </c>
      <c r="B4" s="78" t="s">
        <v>78</v>
      </c>
      <c r="C4" s="78"/>
      <c r="D4" s="78"/>
      <c r="E4" s="78"/>
      <c r="F4" s="78"/>
      <c r="G4" s="78"/>
      <c r="H4" s="78"/>
      <c r="I4" s="78"/>
      <c r="J4" s="46"/>
    </row>
    <row r="5" spans="1:10" ht="21">
      <c r="A5" s="48" t="s">
        <v>79</v>
      </c>
      <c r="B5" s="78" t="s">
        <v>80</v>
      </c>
      <c r="C5" s="78"/>
      <c r="D5" s="78"/>
      <c r="E5" s="78"/>
      <c r="F5" s="78"/>
      <c r="G5" s="78"/>
      <c r="H5" s="78"/>
      <c r="I5" s="78"/>
      <c r="J5" s="46"/>
    </row>
    <row r="7" spans="1:10" s="5" customFormat="1" ht="21">
      <c r="B7" s="11" t="s">
        <v>0</v>
      </c>
      <c r="C7" s="6"/>
      <c r="D7" s="12"/>
      <c r="E7" s="6"/>
      <c r="H7" s="80"/>
    </row>
    <row r="8" spans="1:10" s="5" customFormat="1" ht="38.25" hidden="1">
      <c r="B8" s="11" t="s">
        <v>3</v>
      </c>
      <c r="C8" s="7" t="s">
        <v>1</v>
      </c>
      <c r="D8" s="13" t="s">
        <v>5</v>
      </c>
      <c r="E8" s="6"/>
      <c r="H8" s="80"/>
    </row>
    <row r="9" spans="1:10" s="4" customFormat="1" ht="75" hidden="1" customHeight="1">
      <c r="B9" s="14" t="s">
        <v>2</v>
      </c>
      <c r="C9" s="8" t="s">
        <v>6</v>
      </c>
      <c r="D9" s="15">
        <v>100000</v>
      </c>
      <c r="E9" s="9"/>
      <c r="H9" s="81"/>
    </row>
    <row r="10" spans="1:10" s="4" customFormat="1" ht="41.25" hidden="1" customHeight="1">
      <c r="B10" s="14" t="s">
        <v>10</v>
      </c>
      <c r="C10" s="8" t="s">
        <v>11</v>
      </c>
      <c r="D10" s="15">
        <v>20000</v>
      </c>
      <c r="E10" s="9"/>
      <c r="H10" s="81"/>
    </row>
    <row r="11" spans="1:10" s="4" customFormat="1" ht="41.25" hidden="1" customHeight="1">
      <c r="B11" s="14" t="s">
        <v>4</v>
      </c>
      <c r="C11" s="8" t="s">
        <v>7</v>
      </c>
      <c r="D11" s="15">
        <v>30000</v>
      </c>
      <c r="E11" s="9"/>
      <c r="H11" s="81"/>
    </row>
    <row r="12" spans="1:10" s="5" customFormat="1" ht="41.25" customHeight="1">
      <c r="A12" s="5" t="s">
        <v>84</v>
      </c>
      <c r="B12" s="11" t="s">
        <v>8</v>
      </c>
      <c r="C12" s="7" t="s">
        <v>1</v>
      </c>
      <c r="D12" s="86" t="s">
        <v>5</v>
      </c>
      <c r="E12" s="6"/>
      <c r="H12" s="80"/>
    </row>
    <row r="13" spans="1:10" s="4" customFormat="1" ht="153" hidden="1" customHeight="1">
      <c r="B13" s="14" t="s">
        <v>15</v>
      </c>
      <c r="C13" s="19" t="s">
        <v>44</v>
      </c>
      <c r="D13" s="15"/>
      <c r="E13" s="9"/>
      <c r="H13" s="81"/>
    </row>
    <row r="14" spans="1:10" s="4" customFormat="1" ht="42" hidden="1" customHeight="1">
      <c r="B14" s="14"/>
      <c r="C14" s="19" t="s">
        <v>43</v>
      </c>
      <c r="D14" s="15">
        <f>1.75*30000</f>
        <v>52500</v>
      </c>
      <c r="E14" s="9"/>
      <c r="H14" s="81"/>
    </row>
    <row r="15" spans="1:10" s="4" customFormat="1" ht="105" hidden="1" customHeight="1">
      <c r="B15" s="14" t="s">
        <v>16</v>
      </c>
      <c r="C15" s="8" t="s">
        <v>14</v>
      </c>
      <c r="D15" s="15">
        <f>53000*2+20000</f>
        <v>126000</v>
      </c>
      <c r="E15" s="9"/>
      <c r="H15" s="81"/>
    </row>
    <row r="16" spans="1:10" s="4" customFormat="1" ht="104.25" hidden="1" customHeight="1">
      <c r="B16" s="14" t="s">
        <v>17</v>
      </c>
      <c r="C16" s="8" t="s">
        <v>13</v>
      </c>
      <c r="D16" s="15">
        <f>2*35000</f>
        <v>70000</v>
      </c>
      <c r="E16" s="9"/>
      <c r="H16" s="81"/>
    </row>
    <row r="17" spans="2:8" s="4" customFormat="1" ht="90" hidden="1" customHeight="1">
      <c r="B17" s="14" t="s">
        <v>18</v>
      </c>
      <c r="C17" s="8" t="s">
        <v>12</v>
      </c>
      <c r="D17" s="15">
        <f>35000*4</f>
        <v>140000</v>
      </c>
      <c r="E17" s="9"/>
      <c r="H17" s="81"/>
    </row>
    <row r="18" spans="2:8" s="4" customFormat="1" ht="55.5" hidden="1" customHeight="1">
      <c r="B18" s="14" t="s">
        <v>9</v>
      </c>
      <c r="C18" s="18" t="s">
        <v>19</v>
      </c>
      <c r="D18" s="15">
        <f>20000+30000+30000+50000</f>
        <v>130000</v>
      </c>
      <c r="E18" s="9"/>
      <c r="H18" s="81"/>
    </row>
    <row r="19" spans="2:8" s="25" customFormat="1">
      <c r="B19" s="20" t="s">
        <v>47</v>
      </c>
      <c r="C19" s="23"/>
      <c r="D19" s="24" t="s">
        <v>69</v>
      </c>
      <c r="E19" s="25">
        <v>2020</v>
      </c>
      <c r="F19" s="25">
        <v>2021</v>
      </c>
      <c r="G19" s="25">
        <v>2022</v>
      </c>
      <c r="H19" s="23" t="s">
        <v>81</v>
      </c>
    </row>
    <row r="20" spans="2:8" s="29" customFormat="1" hidden="1">
      <c r="B20" s="26" t="s">
        <v>20</v>
      </c>
      <c r="C20" s="27"/>
      <c r="D20" s="28"/>
      <c r="H20" s="27"/>
    </row>
    <row r="21" spans="2:8" s="2" customFormat="1" hidden="1">
      <c r="B21" s="31" t="s">
        <v>21</v>
      </c>
      <c r="C21" s="33" t="s">
        <v>22</v>
      </c>
      <c r="D21" s="16"/>
      <c r="H21" s="3"/>
    </row>
    <row r="22" spans="2:8" s="2" customFormat="1" ht="45" hidden="1">
      <c r="B22" s="31" t="s">
        <v>23</v>
      </c>
      <c r="C22" s="33" t="s">
        <v>24</v>
      </c>
      <c r="D22" s="16"/>
      <c r="H22" s="3"/>
    </row>
    <row r="23" spans="2:8" s="2" customFormat="1" hidden="1">
      <c r="B23" s="31" t="s">
        <v>25</v>
      </c>
      <c r="C23" s="30" t="s">
        <v>26</v>
      </c>
      <c r="D23" s="16"/>
      <c r="H23" s="3"/>
    </row>
    <row r="24" spans="2:8" s="2" customFormat="1" hidden="1">
      <c r="B24" s="32" t="s">
        <v>27</v>
      </c>
      <c r="C24" s="31" t="s">
        <v>28</v>
      </c>
      <c r="D24" s="16"/>
      <c r="H24" s="3"/>
    </row>
    <row r="25" spans="2:8" s="2" customFormat="1" hidden="1">
      <c r="B25" s="17"/>
      <c r="C25" s="3"/>
      <c r="D25" s="16"/>
      <c r="H25" s="3"/>
    </row>
    <row r="26" spans="2:8" s="29" customFormat="1" hidden="1">
      <c r="B26" s="26" t="s">
        <v>29</v>
      </c>
      <c r="C26" s="27"/>
      <c r="D26" s="28"/>
      <c r="H26" s="27"/>
    </row>
    <row r="27" spans="2:8" s="2" customFormat="1" ht="45" hidden="1">
      <c r="B27" s="31" t="s">
        <v>30</v>
      </c>
      <c r="C27" s="31" t="s">
        <v>31</v>
      </c>
      <c r="D27" s="16">
        <v>75000</v>
      </c>
      <c r="H27" s="3"/>
    </row>
    <row r="28" spans="2:8" s="2" customFormat="1" ht="30" hidden="1">
      <c r="B28" s="31" t="s">
        <v>32</v>
      </c>
      <c r="C28" s="35" t="s">
        <v>33</v>
      </c>
      <c r="D28" s="16"/>
      <c r="H28" s="3"/>
    </row>
    <row r="29" spans="2:8" s="2" customFormat="1" ht="30" hidden="1">
      <c r="B29" s="32" t="s">
        <v>34</v>
      </c>
      <c r="C29" s="33" t="s">
        <v>35</v>
      </c>
      <c r="D29" s="16"/>
      <c r="H29" s="3"/>
    </row>
    <row r="30" spans="2:8" s="2" customFormat="1" hidden="1">
      <c r="B30" s="31" t="s">
        <v>27</v>
      </c>
      <c r="C30" s="31" t="s">
        <v>36</v>
      </c>
      <c r="D30" s="16"/>
      <c r="H30" s="3"/>
    </row>
    <row r="31" spans="2:8" s="2" customFormat="1" hidden="1">
      <c r="B31" s="32" t="s">
        <v>37</v>
      </c>
      <c r="C31" s="35" t="s">
        <v>38</v>
      </c>
      <c r="D31" s="16"/>
      <c r="H31" s="3"/>
    </row>
    <row r="32" spans="2:8" s="2" customFormat="1" hidden="1">
      <c r="B32" s="31" t="s">
        <v>39</v>
      </c>
      <c r="C32" s="31" t="s">
        <v>40</v>
      </c>
      <c r="D32" s="16"/>
      <c r="H32" s="3"/>
    </row>
    <row r="33" spans="1:22" s="29" customFormat="1" ht="30.6" customHeight="1">
      <c r="B33" s="26" t="s">
        <v>86</v>
      </c>
      <c r="C33" s="27"/>
      <c r="D33" s="28"/>
      <c r="H33" s="27"/>
    </row>
    <row r="34" spans="1:22" s="2" customFormat="1" ht="46.5" customHeight="1">
      <c r="A34" s="68"/>
      <c r="B34" s="37" t="s">
        <v>41</v>
      </c>
      <c r="C34" s="34" t="s">
        <v>107</v>
      </c>
      <c r="D34" s="16"/>
      <c r="H34" s="3" t="s">
        <v>91</v>
      </c>
    </row>
    <row r="35" spans="1:22" s="2" customFormat="1" ht="61.5" customHeight="1">
      <c r="A35" s="72"/>
      <c r="B35" s="37" t="s">
        <v>94</v>
      </c>
      <c r="C35" s="34" t="s">
        <v>95</v>
      </c>
      <c r="D35" s="16">
        <f t="shared" ref="D35:D42" si="0">SUM(E35:G35)</f>
        <v>40000</v>
      </c>
      <c r="F35" s="44">
        <v>20000</v>
      </c>
      <c r="G35" s="44">
        <v>20000</v>
      </c>
      <c r="H35" s="3" t="s">
        <v>113</v>
      </c>
      <c r="V35" s="2" t="s">
        <v>103</v>
      </c>
    </row>
    <row r="36" spans="1:22" s="2" customFormat="1" ht="45">
      <c r="A36" s="72"/>
      <c r="B36" s="37" t="s">
        <v>54</v>
      </c>
      <c r="C36" s="36" t="s">
        <v>89</v>
      </c>
      <c r="D36" s="16"/>
      <c r="E36" s="44"/>
      <c r="F36" s="44"/>
      <c r="G36" s="67"/>
      <c r="H36" s="3" t="s">
        <v>92</v>
      </c>
    </row>
    <row r="37" spans="1:22" s="2" customFormat="1" ht="45">
      <c r="A37" s="72"/>
      <c r="B37" s="37" t="s">
        <v>96</v>
      </c>
      <c r="C37" s="36" t="s">
        <v>97</v>
      </c>
      <c r="D37" s="16"/>
      <c r="E37" s="44"/>
      <c r="F37" s="44"/>
      <c r="G37" s="67"/>
      <c r="H37" s="82" t="s">
        <v>104</v>
      </c>
    </row>
    <row r="38" spans="1:22" s="2" customFormat="1" ht="30">
      <c r="A38" s="72"/>
      <c r="B38" s="37" t="s">
        <v>98</v>
      </c>
      <c r="C38" s="36" t="s">
        <v>97</v>
      </c>
      <c r="D38" s="16">
        <f t="shared" si="0"/>
        <v>40000</v>
      </c>
      <c r="E38" s="44"/>
      <c r="F38" s="44">
        <v>20000</v>
      </c>
      <c r="G38" s="67">
        <v>20000</v>
      </c>
      <c r="H38" s="82" t="s">
        <v>114</v>
      </c>
    </row>
    <row r="39" spans="1:22" s="2" customFormat="1" ht="30">
      <c r="A39" s="55"/>
      <c r="B39" s="37" t="s">
        <v>55</v>
      </c>
      <c r="C39" s="35" t="s">
        <v>90</v>
      </c>
      <c r="D39" s="16">
        <f t="shared" si="0"/>
        <v>20000</v>
      </c>
      <c r="E39" s="44">
        <v>10000</v>
      </c>
      <c r="F39" s="44">
        <v>10000</v>
      </c>
      <c r="H39" s="3"/>
    </row>
    <row r="40" spans="1:22" s="2" customFormat="1" ht="30">
      <c r="A40" s="55"/>
      <c r="B40" s="37" t="s">
        <v>42</v>
      </c>
      <c r="C40" s="36" t="s">
        <v>106</v>
      </c>
      <c r="D40" s="16">
        <f t="shared" si="0"/>
        <v>25000</v>
      </c>
      <c r="E40" s="44">
        <v>10000</v>
      </c>
      <c r="F40" s="44">
        <v>15000</v>
      </c>
      <c r="H40" s="3"/>
    </row>
    <row r="41" spans="1:22" s="2" customFormat="1" ht="30">
      <c r="A41" s="56"/>
      <c r="B41" s="37" t="s">
        <v>56</v>
      </c>
      <c r="C41" s="33" t="s">
        <v>111</v>
      </c>
      <c r="D41" s="16">
        <f t="shared" si="0"/>
        <v>10000</v>
      </c>
      <c r="E41" s="44">
        <v>10000</v>
      </c>
      <c r="H41" s="3"/>
    </row>
    <row r="42" spans="1:22" s="2" customFormat="1" ht="45">
      <c r="A42" s="73"/>
      <c r="B42" s="37" t="s">
        <v>110</v>
      </c>
      <c r="C42" s="33" t="s">
        <v>109</v>
      </c>
      <c r="D42" s="16">
        <f t="shared" si="0"/>
        <v>350000</v>
      </c>
      <c r="E42" s="44">
        <v>350000</v>
      </c>
      <c r="H42" s="3"/>
    </row>
    <row r="43" spans="1:22" s="25" customFormat="1">
      <c r="B43" s="20" t="s">
        <v>65</v>
      </c>
      <c r="C43" s="23"/>
      <c r="D43" s="24"/>
      <c r="H43" s="23"/>
    </row>
    <row r="44" spans="1:22" s="29" customFormat="1">
      <c r="B44" s="26" t="s">
        <v>48</v>
      </c>
      <c r="C44" s="27"/>
      <c r="D44" s="28"/>
      <c r="H44" s="27"/>
    </row>
    <row r="45" spans="1:22" ht="30">
      <c r="A45" s="57"/>
      <c r="B45" s="40" t="s">
        <v>49</v>
      </c>
      <c r="C45" s="39" t="s">
        <v>108</v>
      </c>
      <c r="D45" s="16">
        <f>SUM(E45:G45)</f>
        <v>100000</v>
      </c>
      <c r="E45"/>
      <c r="F45" s="41">
        <v>100000</v>
      </c>
    </row>
    <row r="46" spans="1:22" ht="45">
      <c r="A46" s="58"/>
      <c r="B46" s="40" t="s">
        <v>50</v>
      </c>
      <c r="C46" s="39" t="s">
        <v>51</v>
      </c>
      <c r="D46" s="16">
        <f t="shared" ref="D46:D52" si="1">SUM(E46:G46)</f>
        <v>5000</v>
      </c>
      <c r="E46">
        <v>2500</v>
      </c>
      <c r="F46">
        <v>2500</v>
      </c>
    </row>
    <row r="47" spans="1:22" ht="30">
      <c r="A47" s="58"/>
      <c r="B47" s="40" t="s">
        <v>52</v>
      </c>
      <c r="C47" s="39" t="s">
        <v>99</v>
      </c>
      <c r="D47" s="16">
        <f t="shared" si="1"/>
        <v>10000</v>
      </c>
      <c r="E47">
        <v>5000</v>
      </c>
      <c r="F47">
        <v>5000</v>
      </c>
    </row>
    <row r="48" spans="1:22" ht="45">
      <c r="A48" s="58"/>
      <c r="B48" s="17" t="s">
        <v>67</v>
      </c>
      <c r="C48" s="3" t="s">
        <v>68</v>
      </c>
    </row>
    <row r="49" spans="1:8">
      <c r="A49" s="58"/>
      <c r="B49" s="66" t="s">
        <v>101</v>
      </c>
      <c r="C49" s="3" t="s">
        <v>102</v>
      </c>
      <c r="D49" s="16">
        <f t="shared" si="1"/>
        <v>30000</v>
      </c>
      <c r="F49">
        <v>15000</v>
      </c>
      <c r="G49">
        <v>15000</v>
      </c>
    </row>
    <row r="50" spans="1:8" s="2" customFormat="1" ht="85.9" customHeight="1">
      <c r="A50" s="55"/>
      <c r="B50" s="38" t="s">
        <v>66</v>
      </c>
      <c r="C50" s="34" t="s">
        <v>82</v>
      </c>
      <c r="D50" s="16">
        <f t="shared" si="1"/>
        <v>60000</v>
      </c>
      <c r="E50" s="44">
        <v>20000</v>
      </c>
      <c r="F50" s="44">
        <v>40000</v>
      </c>
      <c r="H50" s="3"/>
    </row>
    <row r="51" spans="1:8" s="62" customFormat="1" ht="15.75">
      <c r="A51" s="65"/>
      <c r="B51" s="64"/>
      <c r="C51" s="50" t="s">
        <v>85</v>
      </c>
      <c r="D51" s="16"/>
      <c r="E51" s="63"/>
      <c r="F51" s="64"/>
      <c r="H51" s="83"/>
    </row>
    <row r="52" spans="1:8" s="53" customFormat="1">
      <c r="A52" s="59"/>
      <c r="B52" s="49" t="s">
        <v>73</v>
      </c>
      <c r="C52" s="50" t="s">
        <v>74</v>
      </c>
      <c r="D52" s="16">
        <f t="shared" si="1"/>
        <v>30000</v>
      </c>
      <c r="E52" s="52">
        <v>15000</v>
      </c>
      <c r="F52" s="9">
        <v>15000</v>
      </c>
      <c r="H52" s="84"/>
    </row>
    <row r="54" spans="1:8" s="29" customFormat="1">
      <c r="B54" s="26" t="s">
        <v>45</v>
      </c>
      <c r="C54" s="27"/>
      <c r="D54" s="28"/>
      <c r="H54" s="27"/>
    </row>
    <row r="55" spans="1:8" s="2" customFormat="1" ht="75">
      <c r="A55" s="55"/>
      <c r="B55" s="38" t="s">
        <v>21</v>
      </c>
      <c r="C55" s="33" t="s">
        <v>87</v>
      </c>
      <c r="D55" s="16">
        <f>SUM(E55:G55)</f>
        <v>160000</v>
      </c>
      <c r="E55" s="44">
        <v>60000</v>
      </c>
      <c r="F55" s="44">
        <v>100000</v>
      </c>
      <c r="H55" s="3"/>
    </row>
    <row r="56" spans="1:8" s="2" customFormat="1" ht="75">
      <c r="A56" s="55"/>
      <c r="B56" s="38" t="s">
        <v>64</v>
      </c>
      <c r="C56" s="33" t="s">
        <v>71</v>
      </c>
      <c r="D56" s="16">
        <f t="shared" ref="D56:D60" si="2">SUM(E56:G56)</f>
        <v>50000</v>
      </c>
      <c r="E56" s="44">
        <v>25000</v>
      </c>
      <c r="F56" s="44">
        <v>25000</v>
      </c>
      <c r="H56" s="3"/>
    </row>
    <row r="57" spans="1:8" s="2" customFormat="1" ht="101.65" customHeight="1">
      <c r="A57" s="55"/>
      <c r="B57" s="38" t="s">
        <v>60</v>
      </c>
      <c r="C57" s="33" t="s">
        <v>70</v>
      </c>
      <c r="D57" s="16">
        <f t="shared" si="2"/>
        <v>40000</v>
      </c>
      <c r="E57" s="44">
        <v>20000</v>
      </c>
      <c r="F57" s="44">
        <v>20000</v>
      </c>
      <c r="H57" s="3"/>
    </row>
    <row r="58" spans="1:8" s="2" customFormat="1" ht="46.15" customHeight="1">
      <c r="A58" s="55"/>
      <c r="B58" s="38" t="s">
        <v>61</v>
      </c>
      <c r="C58" s="33" t="s">
        <v>100</v>
      </c>
      <c r="D58" s="16">
        <f t="shared" si="2"/>
        <v>40000</v>
      </c>
      <c r="E58" s="44">
        <v>10000</v>
      </c>
      <c r="F58" s="44">
        <v>30000</v>
      </c>
      <c r="H58" s="3"/>
    </row>
    <row r="59" spans="1:8" s="2" customFormat="1" ht="45">
      <c r="A59" s="55"/>
      <c r="B59" s="38" t="s">
        <v>25</v>
      </c>
      <c r="C59" s="30" t="s">
        <v>105</v>
      </c>
      <c r="D59" s="16">
        <f t="shared" si="2"/>
        <v>90000</v>
      </c>
      <c r="E59" s="44"/>
      <c r="F59" s="44">
        <v>90000</v>
      </c>
      <c r="H59" s="3"/>
    </row>
    <row r="60" spans="1:8" s="53" customFormat="1" ht="30">
      <c r="A60" s="60"/>
      <c r="B60" s="54" t="s">
        <v>27</v>
      </c>
      <c r="C60" s="50" t="s">
        <v>46</v>
      </c>
      <c r="D60" s="16">
        <f t="shared" si="2"/>
        <v>35000</v>
      </c>
      <c r="E60" s="52">
        <v>15000</v>
      </c>
      <c r="F60" s="52">
        <v>20000</v>
      </c>
      <c r="H60" s="84"/>
    </row>
    <row r="61" spans="1:8" s="29" customFormat="1">
      <c r="B61" s="26" t="s">
        <v>112</v>
      </c>
      <c r="C61" s="27"/>
      <c r="D61" s="28"/>
      <c r="H61" s="27"/>
    </row>
    <row r="62" spans="1:8" s="42" customFormat="1" ht="60">
      <c r="A62" s="61"/>
      <c r="B62" s="43" t="s">
        <v>57</v>
      </c>
      <c r="C62" s="33" t="s">
        <v>58</v>
      </c>
      <c r="H62" s="85"/>
    </row>
    <row r="63" spans="1:8" s="42" customFormat="1" ht="90">
      <c r="A63" s="61"/>
      <c r="B63" s="43" t="s">
        <v>59</v>
      </c>
      <c r="C63" s="33" t="s">
        <v>83</v>
      </c>
      <c r="H63" s="85"/>
    </row>
    <row r="64" spans="1:8" s="42" customFormat="1" ht="60">
      <c r="A64" s="61"/>
      <c r="B64" s="43" t="s">
        <v>62</v>
      </c>
      <c r="C64" s="33" t="s">
        <v>63</v>
      </c>
      <c r="D64" s="71"/>
      <c r="F64" s="70"/>
      <c r="H64" s="85"/>
    </row>
    <row r="65" spans="2:8" s="22" customFormat="1">
      <c r="B65" s="20"/>
      <c r="C65" s="21" t="s">
        <v>72</v>
      </c>
      <c r="D65" s="24">
        <f>SUM(D34:D64)</f>
        <v>1135000</v>
      </c>
      <c r="E65" s="24">
        <f t="shared" ref="E65:G65" si="3">SUM(E34:E64)</f>
        <v>552500</v>
      </c>
      <c r="F65" s="24">
        <f t="shared" si="3"/>
        <v>527500</v>
      </c>
      <c r="G65" s="24">
        <f t="shared" si="3"/>
        <v>55000</v>
      </c>
      <c r="H65" s="21"/>
    </row>
    <row r="66" spans="2:8" s="2" customFormat="1">
      <c r="B66" s="17"/>
      <c r="C66" s="3"/>
      <c r="D66" s="16"/>
      <c r="E66" s="44"/>
      <c r="F66" s="44"/>
      <c r="G66" s="44"/>
      <c r="H66" s="3"/>
    </row>
    <row r="67" spans="2:8" s="3" customFormat="1" ht="36" customHeight="1">
      <c r="B67" s="17"/>
      <c r="C67" s="66" t="s">
        <v>93</v>
      </c>
      <c r="D67" s="69">
        <f>+D35+D38+D41+D45+D52+D60</f>
        <v>255000</v>
      </c>
      <c r="F67" s="74"/>
    </row>
    <row r="68" spans="2:8" s="2" customFormat="1">
      <c r="B68" s="17"/>
      <c r="C68" s="3"/>
      <c r="D68" s="51"/>
      <c r="H68" s="3"/>
    </row>
    <row r="69" spans="2:8" s="3" customFormat="1" ht="23.65" customHeight="1">
      <c r="B69" s="17"/>
      <c r="C69" s="66" t="s">
        <v>88</v>
      </c>
      <c r="D69" s="69">
        <f>+D65-D67</f>
        <v>880000</v>
      </c>
    </row>
    <row r="70" spans="2:8" s="2" customFormat="1">
      <c r="B70" s="17"/>
      <c r="C70" s="3"/>
      <c r="D70" s="16"/>
      <c r="H70" s="3"/>
    </row>
    <row r="71" spans="2:8" s="2" customFormat="1">
      <c r="B71" s="17"/>
      <c r="C71" s="3"/>
      <c r="D71" s="16"/>
      <c r="H71" s="3"/>
    </row>
    <row r="72" spans="2:8" s="2" customFormat="1">
      <c r="B72" s="17"/>
      <c r="C72" s="3"/>
      <c r="D72" s="16"/>
      <c r="H72" s="3"/>
    </row>
    <row r="73" spans="2:8" s="2" customFormat="1">
      <c r="B73" s="17"/>
      <c r="C73" s="3"/>
      <c r="D73" s="16"/>
      <c r="H73" s="3"/>
    </row>
    <row r="74" spans="2:8" s="2" customFormat="1">
      <c r="B74" s="17"/>
      <c r="C74" s="3"/>
      <c r="D74" s="16"/>
      <c r="H74" s="3"/>
    </row>
    <row r="75" spans="2:8" s="2" customFormat="1">
      <c r="B75" s="17"/>
      <c r="C75" s="3"/>
      <c r="D75" s="16"/>
      <c r="H75" s="3"/>
    </row>
    <row r="76" spans="2:8" s="2" customFormat="1">
      <c r="B76" s="17"/>
      <c r="C76" s="3"/>
      <c r="D76" s="16"/>
      <c r="H76" s="3"/>
    </row>
    <row r="77" spans="2:8" s="2" customFormat="1">
      <c r="B77" s="17"/>
      <c r="C77" s="3"/>
      <c r="D77" s="16"/>
      <c r="H77" s="3"/>
    </row>
    <row r="78" spans="2:8" s="2" customFormat="1">
      <c r="B78" s="17"/>
      <c r="C78" s="3"/>
      <c r="D78" s="16"/>
      <c r="H78" s="3"/>
    </row>
    <row r="79" spans="2:8" s="2" customFormat="1">
      <c r="B79" s="17"/>
      <c r="C79" s="3"/>
      <c r="D79" s="16"/>
      <c r="H79" s="3"/>
    </row>
    <row r="80" spans="2:8" s="2" customFormat="1">
      <c r="B80" s="17"/>
      <c r="C80" s="3"/>
      <c r="D80" s="16"/>
      <c r="H80" s="3"/>
    </row>
    <row r="81" spans="2:8" s="2" customFormat="1">
      <c r="B81" s="17"/>
      <c r="C81" s="3"/>
      <c r="D81" s="16"/>
      <c r="H81" s="3"/>
    </row>
    <row r="82" spans="2:8" s="2" customFormat="1">
      <c r="B82" s="17"/>
      <c r="C82" s="3"/>
      <c r="D82" s="16"/>
      <c r="H82" s="3"/>
    </row>
    <row r="83" spans="2:8" s="2" customFormat="1">
      <c r="B83" s="17"/>
      <c r="C83" s="3"/>
      <c r="D83" s="16"/>
      <c r="H83" s="3"/>
    </row>
    <row r="84" spans="2:8" s="2" customFormat="1">
      <c r="B84" s="17"/>
      <c r="C84" s="3"/>
      <c r="D84" s="16"/>
      <c r="H84" s="3"/>
    </row>
    <row r="85" spans="2:8" s="2" customFormat="1">
      <c r="B85" s="17"/>
      <c r="C85" s="3"/>
      <c r="D85" s="16"/>
      <c r="H85" s="3"/>
    </row>
    <row r="86" spans="2:8" s="2" customFormat="1">
      <c r="B86" s="17"/>
      <c r="C86" s="3"/>
      <c r="D86" s="16"/>
      <c r="H86" s="3"/>
    </row>
    <row r="87" spans="2:8" s="2" customFormat="1">
      <c r="B87" s="17"/>
      <c r="C87" s="3"/>
      <c r="D87" s="16"/>
      <c r="H87" s="3"/>
    </row>
    <row r="88" spans="2:8" s="2" customFormat="1">
      <c r="B88" s="17"/>
      <c r="C88" s="3"/>
      <c r="D88" s="16"/>
      <c r="H88" s="3"/>
    </row>
    <row r="89" spans="2:8" s="2" customFormat="1">
      <c r="B89" s="17"/>
      <c r="C89" s="3"/>
      <c r="D89" s="16"/>
      <c r="H89" s="3"/>
    </row>
    <row r="90" spans="2:8" s="2" customFormat="1">
      <c r="B90" s="17"/>
      <c r="C90" s="3"/>
      <c r="D90" s="16"/>
      <c r="H90" s="3"/>
    </row>
    <row r="91" spans="2:8" s="2" customFormat="1">
      <c r="B91" s="17"/>
      <c r="C91" s="3"/>
      <c r="D91" s="16"/>
      <c r="H91" s="3"/>
    </row>
    <row r="92" spans="2:8" s="2" customFormat="1">
      <c r="B92" s="17"/>
      <c r="C92" s="3"/>
      <c r="D92" s="16"/>
      <c r="H92" s="3"/>
    </row>
    <row r="93" spans="2:8" s="2" customFormat="1">
      <c r="B93" s="17"/>
      <c r="C93" s="3"/>
      <c r="D93" s="16"/>
      <c r="H93" s="3"/>
    </row>
    <row r="94" spans="2:8" s="2" customFormat="1">
      <c r="B94" s="17"/>
      <c r="C94" s="3"/>
      <c r="D94" s="16"/>
      <c r="H94" s="3"/>
    </row>
    <row r="95" spans="2:8" s="2" customFormat="1">
      <c r="B95" s="17"/>
      <c r="C95" s="3"/>
      <c r="D95" s="16"/>
      <c r="H95" s="3"/>
    </row>
    <row r="96" spans="2:8" s="2" customFormat="1">
      <c r="B96" s="17"/>
      <c r="C96" s="3"/>
      <c r="D96" s="16"/>
      <c r="H96" s="3"/>
    </row>
    <row r="97" spans="2:8" s="2" customFormat="1">
      <c r="B97" s="17"/>
      <c r="C97" s="3"/>
      <c r="D97" s="16"/>
      <c r="H97" s="3"/>
    </row>
    <row r="98" spans="2:8" s="2" customFormat="1">
      <c r="B98" s="17"/>
      <c r="C98" s="3"/>
      <c r="D98" s="16"/>
      <c r="H98" s="3"/>
    </row>
    <row r="99" spans="2:8" s="2" customFormat="1">
      <c r="B99" s="17"/>
      <c r="C99" s="3"/>
      <c r="D99" s="16"/>
      <c r="H99" s="3"/>
    </row>
    <row r="100" spans="2:8" s="2" customFormat="1">
      <c r="B100" s="17"/>
      <c r="C100" s="3"/>
      <c r="D100" s="16"/>
      <c r="H100" s="3"/>
    </row>
    <row r="101" spans="2:8" s="2" customFormat="1">
      <c r="B101" s="17"/>
      <c r="C101" s="3"/>
      <c r="D101" s="16"/>
      <c r="H101" s="3"/>
    </row>
    <row r="102" spans="2:8" s="2" customFormat="1">
      <c r="B102" s="17"/>
      <c r="C102" s="3"/>
      <c r="D102" s="16"/>
      <c r="H102" s="3"/>
    </row>
    <row r="103" spans="2:8" s="2" customFormat="1">
      <c r="B103" s="17"/>
      <c r="C103" s="3"/>
      <c r="D103" s="16"/>
      <c r="H103" s="3"/>
    </row>
    <row r="104" spans="2:8" s="2" customFormat="1">
      <c r="B104" s="17"/>
      <c r="C104" s="3"/>
      <c r="D104" s="16"/>
      <c r="H104" s="3"/>
    </row>
    <row r="105" spans="2:8" s="2" customFormat="1">
      <c r="B105" s="17"/>
      <c r="C105" s="3"/>
      <c r="D105" s="16"/>
      <c r="H105" s="3"/>
    </row>
    <row r="106" spans="2:8" s="2" customFormat="1">
      <c r="B106" s="17"/>
      <c r="C106" s="3"/>
      <c r="D106" s="16"/>
      <c r="H106" s="3"/>
    </row>
    <row r="107" spans="2:8" s="2" customFormat="1">
      <c r="B107" s="17"/>
      <c r="C107" s="3"/>
      <c r="D107" s="16"/>
      <c r="H107" s="3"/>
    </row>
    <row r="108" spans="2:8" s="2" customFormat="1">
      <c r="B108" s="17"/>
      <c r="C108" s="3"/>
      <c r="D108" s="16"/>
      <c r="H108" s="3"/>
    </row>
    <row r="109" spans="2:8" s="2" customFormat="1">
      <c r="B109" s="17"/>
      <c r="C109" s="3"/>
      <c r="D109" s="16"/>
      <c r="H109" s="3"/>
    </row>
    <row r="110" spans="2:8" s="2" customFormat="1">
      <c r="B110" s="17"/>
      <c r="C110" s="3"/>
      <c r="D110" s="16"/>
      <c r="H110" s="3"/>
    </row>
    <row r="111" spans="2:8" s="2" customFormat="1">
      <c r="B111" s="17"/>
      <c r="C111" s="3"/>
      <c r="D111" s="16"/>
      <c r="H111" s="3"/>
    </row>
    <row r="112" spans="2:8" s="2" customFormat="1">
      <c r="B112" s="17"/>
      <c r="C112" s="3"/>
      <c r="D112" s="16"/>
      <c r="H112" s="3"/>
    </row>
    <row r="113" spans="2:8" s="2" customFormat="1">
      <c r="B113" s="17"/>
      <c r="C113" s="3"/>
      <c r="D113" s="16"/>
      <c r="H113" s="3"/>
    </row>
    <row r="114" spans="2:8" s="2" customFormat="1">
      <c r="B114" s="17"/>
      <c r="C114" s="3"/>
      <c r="D114" s="16"/>
      <c r="H114" s="3"/>
    </row>
    <row r="115" spans="2:8" s="2" customFormat="1">
      <c r="B115" s="17"/>
      <c r="C115" s="3"/>
      <c r="D115" s="16"/>
      <c r="H115" s="3"/>
    </row>
    <row r="116" spans="2:8" s="2" customFormat="1">
      <c r="B116" s="17"/>
      <c r="C116" s="3"/>
      <c r="D116" s="16"/>
      <c r="H116" s="3"/>
    </row>
    <row r="117" spans="2:8" s="2" customFormat="1">
      <c r="B117" s="17"/>
      <c r="C117" s="3"/>
      <c r="D117" s="16"/>
      <c r="H117" s="3"/>
    </row>
    <row r="118" spans="2:8" s="2" customFormat="1">
      <c r="B118" s="17"/>
      <c r="C118" s="3"/>
      <c r="D118" s="16"/>
      <c r="H118" s="3"/>
    </row>
    <row r="119" spans="2:8" s="2" customFormat="1">
      <c r="B119" s="17"/>
      <c r="C119" s="3"/>
      <c r="D119" s="16"/>
      <c r="H119" s="3"/>
    </row>
    <row r="120" spans="2:8" s="2" customFormat="1">
      <c r="B120" s="17"/>
      <c r="C120" s="3"/>
      <c r="D120" s="16"/>
      <c r="H120" s="3"/>
    </row>
    <row r="121" spans="2:8" s="2" customFormat="1">
      <c r="B121" s="17"/>
      <c r="C121" s="3"/>
      <c r="D121" s="16"/>
      <c r="H121" s="3"/>
    </row>
    <row r="122" spans="2:8" s="2" customFormat="1">
      <c r="B122" s="17"/>
      <c r="C122" s="3"/>
      <c r="D122" s="16"/>
      <c r="H122" s="3"/>
    </row>
    <row r="123" spans="2:8" s="2" customFormat="1">
      <c r="B123" s="17"/>
      <c r="C123" s="3"/>
      <c r="D123" s="16"/>
      <c r="H123" s="3"/>
    </row>
    <row r="124" spans="2:8" s="2" customFormat="1">
      <c r="B124" s="17"/>
      <c r="C124" s="3"/>
      <c r="D124" s="16"/>
      <c r="H124" s="3"/>
    </row>
    <row r="125" spans="2:8" s="2" customFormat="1">
      <c r="B125" s="17"/>
      <c r="C125" s="3"/>
      <c r="D125" s="16"/>
      <c r="H125" s="3"/>
    </row>
    <row r="126" spans="2:8" s="2" customFormat="1">
      <c r="B126" s="17"/>
      <c r="C126" s="3"/>
      <c r="D126" s="16"/>
      <c r="H126" s="3"/>
    </row>
    <row r="127" spans="2:8" s="2" customFormat="1">
      <c r="B127" s="17"/>
      <c r="C127" s="3"/>
      <c r="D127" s="16"/>
      <c r="H127" s="3"/>
    </row>
    <row r="128" spans="2:8" s="2" customFormat="1">
      <c r="B128" s="17"/>
      <c r="C128" s="3"/>
      <c r="D128" s="16"/>
      <c r="H128" s="3"/>
    </row>
    <row r="129" spans="2:8" s="2" customFormat="1">
      <c r="B129" s="17"/>
      <c r="C129" s="3"/>
      <c r="D129" s="16"/>
      <c r="H129" s="3"/>
    </row>
    <row r="130" spans="2:8" s="2" customFormat="1">
      <c r="B130" s="17"/>
      <c r="C130" s="3"/>
      <c r="D130" s="16"/>
      <c r="H130" s="3"/>
    </row>
    <row r="131" spans="2:8" s="2" customFormat="1">
      <c r="B131" s="17"/>
      <c r="C131" s="3"/>
      <c r="D131" s="16"/>
      <c r="H131" s="3"/>
    </row>
    <row r="132" spans="2:8" s="2" customFormat="1">
      <c r="B132" s="17"/>
      <c r="C132" s="3"/>
      <c r="D132" s="16"/>
      <c r="H132" s="3"/>
    </row>
    <row r="133" spans="2:8" s="2" customFormat="1">
      <c r="B133" s="17"/>
      <c r="C133" s="3"/>
      <c r="D133" s="16"/>
      <c r="H133" s="3"/>
    </row>
    <row r="134" spans="2:8" s="2" customFormat="1">
      <c r="B134" s="17"/>
      <c r="C134" s="3"/>
      <c r="D134" s="16"/>
      <c r="H134" s="3"/>
    </row>
    <row r="135" spans="2:8" s="2" customFormat="1">
      <c r="B135" s="17"/>
      <c r="C135" s="3"/>
      <c r="D135" s="16"/>
      <c r="H135" s="3"/>
    </row>
    <row r="136" spans="2:8" s="2" customFormat="1">
      <c r="B136" s="17"/>
      <c r="C136" s="3"/>
      <c r="D136" s="16"/>
      <c r="H136" s="3"/>
    </row>
    <row r="137" spans="2:8" s="2" customFormat="1">
      <c r="B137" s="17"/>
      <c r="C137" s="3"/>
      <c r="D137" s="16"/>
      <c r="H137" s="3"/>
    </row>
    <row r="138" spans="2:8" s="2" customFormat="1">
      <c r="B138" s="17"/>
      <c r="C138" s="3"/>
      <c r="D138" s="16"/>
      <c r="H138" s="3"/>
    </row>
    <row r="139" spans="2:8" s="2" customFormat="1">
      <c r="B139" s="17"/>
      <c r="C139" s="3"/>
      <c r="D139" s="16"/>
      <c r="H139" s="3"/>
    </row>
    <row r="140" spans="2:8" s="2" customFormat="1">
      <c r="B140" s="17"/>
      <c r="C140" s="3"/>
      <c r="D140" s="16"/>
      <c r="H140" s="3"/>
    </row>
    <row r="141" spans="2:8" s="2" customFormat="1">
      <c r="B141" s="17"/>
      <c r="C141" s="3"/>
      <c r="D141" s="16"/>
      <c r="H141" s="3"/>
    </row>
    <row r="142" spans="2:8" s="2" customFormat="1">
      <c r="B142" s="17"/>
      <c r="C142" s="3"/>
      <c r="D142" s="16"/>
      <c r="H142" s="3"/>
    </row>
    <row r="143" spans="2:8" s="2" customFormat="1">
      <c r="B143" s="17"/>
      <c r="C143" s="3"/>
      <c r="D143" s="16"/>
      <c r="H143" s="3"/>
    </row>
    <row r="144" spans="2:8" s="2" customFormat="1">
      <c r="B144" s="17"/>
      <c r="C144" s="3"/>
      <c r="D144" s="16"/>
      <c r="H144" s="3"/>
    </row>
    <row r="145" spans="2:8" s="2" customFormat="1">
      <c r="B145" s="17"/>
      <c r="C145" s="3"/>
      <c r="D145" s="16"/>
      <c r="H145" s="3"/>
    </row>
    <row r="146" spans="2:8" s="2" customFormat="1">
      <c r="B146" s="17"/>
      <c r="C146" s="3"/>
      <c r="D146" s="16"/>
      <c r="H146" s="3"/>
    </row>
    <row r="147" spans="2:8" s="2" customFormat="1">
      <c r="B147" s="17"/>
      <c r="C147" s="3"/>
      <c r="D147" s="16"/>
      <c r="H147" s="3"/>
    </row>
    <row r="148" spans="2:8" s="2" customFormat="1">
      <c r="B148" s="17"/>
      <c r="C148" s="3"/>
      <c r="D148" s="16"/>
      <c r="H148" s="3"/>
    </row>
    <row r="149" spans="2:8" s="2" customFormat="1">
      <c r="B149" s="17"/>
      <c r="C149" s="3"/>
      <c r="D149" s="16"/>
      <c r="H149" s="3"/>
    </row>
    <row r="150" spans="2:8" s="2" customFormat="1">
      <c r="B150" s="17"/>
      <c r="C150" s="3"/>
      <c r="D150" s="16"/>
      <c r="H150" s="3"/>
    </row>
    <row r="151" spans="2:8" s="2" customFormat="1">
      <c r="B151" s="17"/>
      <c r="C151" s="3"/>
      <c r="D151" s="16"/>
      <c r="H151" s="3"/>
    </row>
    <row r="152" spans="2:8" s="2" customFormat="1">
      <c r="B152" s="17"/>
      <c r="C152" s="3"/>
      <c r="D152" s="16"/>
      <c r="H152" s="3"/>
    </row>
    <row r="153" spans="2:8" s="2" customFormat="1">
      <c r="B153" s="17"/>
      <c r="C153" s="3"/>
      <c r="D153" s="16"/>
      <c r="H153" s="3"/>
    </row>
    <row r="154" spans="2:8" s="2" customFormat="1">
      <c r="B154" s="17"/>
      <c r="C154" s="3"/>
      <c r="D154" s="16"/>
      <c r="H154" s="3"/>
    </row>
    <row r="155" spans="2:8" s="2" customFormat="1">
      <c r="B155" s="17"/>
      <c r="C155" s="3"/>
      <c r="D155" s="16"/>
      <c r="H155" s="3"/>
    </row>
    <row r="156" spans="2:8" s="2" customFormat="1">
      <c r="B156" s="17"/>
      <c r="C156" s="3"/>
      <c r="D156" s="16"/>
      <c r="H156" s="3"/>
    </row>
    <row r="157" spans="2:8" s="2" customFormat="1">
      <c r="B157" s="17"/>
      <c r="C157" s="3"/>
      <c r="D157" s="16"/>
      <c r="H157" s="3"/>
    </row>
    <row r="158" spans="2:8" s="2" customFormat="1">
      <c r="B158" s="17"/>
      <c r="C158" s="3"/>
      <c r="D158" s="16"/>
      <c r="H158" s="3"/>
    </row>
    <row r="159" spans="2:8" s="2" customFormat="1">
      <c r="B159" s="17"/>
      <c r="C159" s="3"/>
      <c r="D159" s="16"/>
      <c r="H159" s="3"/>
    </row>
    <row r="160" spans="2:8" s="2" customFormat="1">
      <c r="B160" s="17"/>
      <c r="C160" s="3"/>
      <c r="D160" s="16"/>
      <c r="H160" s="3"/>
    </row>
    <row r="161" spans="2:8" s="2" customFormat="1">
      <c r="B161" s="17"/>
      <c r="C161" s="3"/>
      <c r="D161" s="16"/>
      <c r="H161" s="3"/>
    </row>
    <row r="162" spans="2:8" s="2" customFormat="1">
      <c r="B162" s="17"/>
      <c r="C162" s="3"/>
      <c r="D162" s="16"/>
      <c r="H162" s="3"/>
    </row>
    <row r="163" spans="2:8" s="2" customFormat="1">
      <c r="B163" s="17"/>
      <c r="C163" s="3"/>
      <c r="D163" s="16"/>
      <c r="H163" s="3"/>
    </row>
    <row r="164" spans="2:8" s="2" customFormat="1">
      <c r="B164" s="17"/>
      <c r="C164" s="3"/>
      <c r="D164" s="16"/>
      <c r="H164" s="3"/>
    </row>
    <row r="165" spans="2:8" s="2" customFormat="1">
      <c r="B165" s="17"/>
      <c r="C165" s="3"/>
      <c r="D165" s="16"/>
      <c r="H165" s="3"/>
    </row>
    <row r="166" spans="2:8" s="2" customFormat="1">
      <c r="B166" s="17"/>
      <c r="C166" s="3"/>
      <c r="D166" s="16"/>
      <c r="H166" s="3"/>
    </row>
    <row r="167" spans="2:8" s="2" customFormat="1">
      <c r="B167" s="17"/>
      <c r="C167" s="3"/>
      <c r="D167" s="16"/>
      <c r="H167" s="3"/>
    </row>
    <row r="168" spans="2:8" s="2" customFormat="1">
      <c r="B168" s="17"/>
      <c r="C168" s="3"/>
      <c r="D168" s="16"/>
      <c r="H168" s="3"/>
    </row>
    <row r="169" spans="2:8" s="2" customFormat="1">
      <c r="B169" s="17"/>
      <c r="C169" s="3"/>
      <c r="D169" s="16"/>
      <c r="H169" s="3"/>
    </row>
    <row r="170" spans="2:8" s="2" customFormat="1">
      <c r="B170" s="17"/>
      <c r="C170" s="3"/>
      <c r="D170" s="16"/>
      <c r="H170" s="3"/>
    </row>
    <row r="171" spans="2:8" s="2" customFormat="1">
      <c r="B171" s="17"/>
      <c r="C171" s="3"/>
      <c r="D171" s="16"/>
      <c r="H171" s="3"/>
    </row>
    <row r="172" spans="2:8" s="2" customFormat="1">
      <c r="B172" s="17"/>
      <c r="C172" s="3"/>
      <c r="D172" s="16"/>
      <c r="H172" s="3"/>
    </row>
    <row r="173" spans="2:8" s="2" customFormat="1">
      <c r="B173" s="17"/>
      <c r="C173" s="3"/>
      <c r="D173" s="16"/>
      <c r="H173" s="3"/>
    </row>
    <row r="174" spans="2:8" s="2" customFormat="1">
      <c r="B174" s="17"/>
      <c r="C174" s="3"/>
      <c r="D174" s="16"/>
      <c r="H174" s="3"/>
    </row>
    <row r="175" spans="2:8" s="2" customFormat="1">
      <c r="B175" s="17"/>
      <c r="C175" s="3"/>
      <c r="D175" s="16"/>
      <c r="H175" s="3"/>
    </row>
    <row r="176" spans="2:8" s="2" customFormat="1">
      <c r="B176" s="17"/>
      <c r="C176" s="3"/>
      <c r="D176" s="16"/>
      <c r="H176" s="3"/>
    </row>
    <row r="177" spans="2:8" s="2" customFormat="1">
      <c r="B177" s="17"/>
      <c r="C177" s="3"/>
      <c r="D177" s="16"/>
      <c r="H177" s="3"/>
    </row>
    <row r="178" spans="2:8" s="2" customFormat="1">
      <c r="B178" s="17"/>
      <c r="C178" s="3"/>
      <c r="D178" s="16"/>
      <c r="H178" s="3"/>
    </row>
    <row r="179" spans="2:8" s="2" customFormat="1">
      <c r="B179" s="17"/>
      <c r="C179" s="3"/>
      <c r="D179" s="16"/>
      <c r="H179" s="3"/>
    </row>
    <row r="180" spans="2:8" s="2" customFormat="1">
      <c r="B180" s="17"/>
      <c r="C180" s="3"/>
      <c r="D180" s="16"/>
      <c r="H180" s="3"/>
    </row>
    <row r="181" spans="2:8" s="2" customFormat="1">
      <c r="B181" s="17"/>
      <c r="C181" s="3"/>
      <c r="D181" s="16"/>
      <c r="H181" s="3"/>
    </row>
    <row r="182" spans="2:8" s="2" customFormat="1">
      <c r="B182" s="17"/>
      <c r="C182" s="3"/>
      <c r="D182" s="16"/>
      <c r="H182" s="3"/>
    </row>
    <row r="183" spans="2:8" s="2" customFormat="1">
      <c r="B183" s="17"/>
      <c r="C183" s="3"/>
      <c r="D183" s="16"/>
      <c r="H183" s="3"/>
    </row>
    <row r="184" spans="2:8" s="2" customFormat="1">
      <c r="B184" s="17"/>
      <c r="C184" s="3"/>
      <c r="D184" s="16"/>
      <c r="H184" s="3"/>
    </row>
    <row r="185" spans="2:8" s="2" customFormat="1">
      <c r="B185" s="17"/>
      <c r="C185" s="3"/>
      <c r="D185" s="16"/>
      <c r="H185" s="3"/>
    </row>
    <row r="186" spans="2:8" s="2" customFormat="1">
      <c r="B186" s="17"/>
      <c r="C186" s="3"/>
      <c r="D186" s="16"/>
      <c r="H186" s="3"/>
    </row>
    <row r="187" spans="2:8" s="2" customFormat="1">
      <c r="B187" s="17"/>
      <c r="C187" s="3"/>
      <c r="D187" s="16"/>
      <c r="H187" s="3"/>
    </row>
    <row r="188" spans="2:8" s="2" customFormat="1">
      <c r="B188" s="17"/>
      <c r="C188" s="3"/>
      <c r="D188" s="16"/>
      <c r="H188" s="3"/>
    </row>
    <row r="189" spans="2:8" s="2" customFormat="1">
      <c r="B189" s="17"/>
      <c r="C189" s="3"/>
      <c r="D189" s="16"/>
      <c r="H189" s="3"/>
    </row>
    <row r="190" spans="2:8" s="2" customFormat="1">
      <c r="B190" s="17"/>
      <c r="C190" s="3"/>
      <c r="D190" s="16"/>
      <c r="H190" s="3"/>
    </row>
    <row r="191" spans="2:8" s="2" customFormat="1">
      <c r="B191" s="17"/>
      <c r="C191" s="3"/>
      <c r="D191" s="16"/>
      <c r="H191" s="3"/>
    </row>
    <row r="192" spans="2:8" s="2" customFormat="1">
      <c r="B192" s="17"/>
      <c r="C192" s="3"/>
      <c r="D192" s="16"/>
      <c r="H192" s="3"/>
    </row>
    <row r="193" spans="2:8" s="2" customFormat="1">
      <c r="B193" s="17"/>
      <c r="C193" s="3"/>
      <c r="D193" s="16"/>
      <c r="H193" s="3"/>
    </row>
    <row r="194" spans="2:8" s="2" customFormat="1">
      <c r="B194" s="17"/>
      <c r="C194" s="3"/>
      <c r="D194" s="16"/>
      <c r="H194" s="3"/>
    </row>
    <row r="195" spans="2:8" s="2" customFormat="1">
      <c r="B195" s="17"/>
      <c r="C195" s="3"/>
      <c r="D195" s="16"/>
      <c r="H195" s="3"/>
    </row>
    <row r="196" spans="2:8" s="2" customFormat="1">
      <c r="B196" s="17"/>
      <c r="C196" s="3"/>
      <c r="D196" s="16"/>
      <c r="H196" s="3"/>
    </row>
    <row r="197" spans="2:8" s="2" customFormat="1">
      <c r="B197" s="17"/>
      <c r="C197" s="3"/>
      <c r="D197" s="16"/>
      <c r="H197" s="3"/>
    </row>
    <row r="198" spans="2:8" s="2" customFormat="1">
      <c r="B198" s="17"/>
      <c r="C198" s="3"/>
      <c r="D198" s="16"/>
      <c r="H198" s="3"/>
    </row>
    <row r="199" spans="2:8" s="2" customFormat="1">
      <c r="B199" s="17"/>
      <c r="C199" s="3"/>
      <c r="D199" s="16"/>
      <c r="H199" s="3"/>
    </row>
    <row r="200" spans="2:8" s="2" customFormat="1">
      <c r="B200" s="17"/>
      <c r="C200" s="3"/>
      <c r="D200" s="16"/>
      <c r="H200" s="3"/>
    </row>
    <row r="201" spans="2:8" s="2" customFormat="1">
      <c r="B201" s="17"/>
      <c r="C201" s="3"/>
      <c r="D201" s="16"/>
      <c r="H201" s="3"/>
    </row>
    <row r="202" spans="2:8" s="2" customFormat="1">
      <c r="B202" s="17"/>
      <c r="C202" s="3"/>
      <c r="D202" s="16"/>
      <c r="H202" s="3"/>
    </row>
    <row r="203" spans="2:8" s="2" customFormat="1">
      <c r="B203" s="17"/>
      <c r="C203" s="3"/>
      <c r="D203" s="16"/>
      <c r="H203" s="3"/>
    </row>
    <row r="204" spans="2:8" s="2" customFormat="1">
      <c r="B204" s="17"/>
      <c r="C204" s="3"/>
      <c r="D204" s="16"/>
      <c r="H204" s="3"/>
    </row>
    <row r="205" spans="2:8" s="2" customFormat="1">
      <c r="B205" s="17"/>
      <c r="C205" s="3"/>
      <c r="D205" s="16"/>
      <c r="H205" s="3"/>
    </row>
    <row r="206" spans="2:8" s="2" customFormat="1">
      <c r="B206" s="17"/>
      <c r="C206" s="3"/>
      <c r="D206" s="16"/>
      <c r="H206" s="3"/>
    </row>
    <row r="207" spans="2:8" s="2" customFormat="1">
      <c r="B207" s="17"/>
      <c r="C207" s="3"/>
      <c r="D207" s="16"/>
      <c r="H207" s="3"/>
    </row>
    <row r="208" spans="2:8" s="2" customFormat="1">
      <c r="B208" s="17"/>
      <c r="C208" s="3"/>
      <c r="D208" s="16"/>
      <c r="H208" s="3"/>
    </row>
    <row r="209" spans="2:8" s="2" customFormat="1">
      <c r="B209" s="17"/>
      <c r="C209" s="3"/>
      <c r="D209" s="16"/>
      <c r="H209" s="3"/>
    </row>
    <row r="210" spans="2:8" s="2" customFormat="1">
      <c r="B210" s="17"/>
      <c r="C210" s="3"/>
      <c r="D210" s="16"/>
      <c r="H210" s="3"/>
    </row>
    <row r="211" spans="2:8" s="2" customFormat="1">
      <c r="B211" s="17"/>
      <c r="C211" s="3"/>
      <c r="D211" s="16"/>
      <c r="H211" s="3"/>
    </row>
    <row r="212" spans="2:8" s="2" customFormat="1">
      <c r="B212" s="17"/>
      <c r="C212" s="3"/>
      <c r="D212" s="16"/>
      <c r="H212" s="3"/>
    </row>
    <row r="213" spans="2:8" s="2" customFormat="1">
      <c r="B213" s="17"/>
      <c r="C213" s="3"/>
      <c r="D213" s="16"/>
      <c r="H213" s="3"/>
    </row>
    <row r="214" spans="2:8" s="2" customFormat="1">
      <c r="B214" s="17"/>
      <c r="C214" s="3"/>
      <c r="D214" s="16"/>
      <c r="H214" s="3"/>
    </row>
    <row r="215" spans="2:8" s="2" customFormat="1">
      <c r="B215" s="17"/>
      <c r="C215" s="3"/>
      <c r="D215" s="16"/>
      <c r="H215" s="3"/>
    </row>
    <row r="216" spans="2:8" s="2" customFormat="1">
      <c r="B216" s="17"/>
      <c r="C216" s="3"/>
      <c r="D216" s="16"/>
      <c r="H216" s="3"/>
    </row>
    <row r="217" spans="2:8" s="2" customFormat="1">
      <c r="B217" s="17"/>
      <c r="C217" s="3"/>
      <c r="D217" s="16"/>
      <c r="H217" s="3"/>
    </row>
    <row r="218" spans="2:8" s="2" customFormat="1">
      <c r="B218" s="17"/>
      <c r="C218" s="3"/>
      <c r="D218" s="16"/>
      <c r="H218" s="3"/>
    </row>
    <row r="219" spans="2:8" s="2" customFormat="1">
      <c r="B219" s="17"/>
      <c r="C219" s="3"/>
      <c r="D219" s="16"/>
      <c r="H219" s="3"/>
    </row>
    <row r="220" spans="2:8" s="2" customFormat="1">
      <c r="B220" s="17"/>
      <c r="C220" s="3"/>
      <c r="D220" s="16"/>
      <c r="H220" s="3"/>
    </row>
    <row r="221" spans="2:8" s="2" customFormat="1">
      <c r="B221" s="17"/>
      <c r="C221" s="3"/>
      <c r="D221" s="16"/>
      <c r="H221" s="3"/>
    </row>
    <row r="222" spans="2:8" s="2" customFormat="1">
      <c r="B222" s="17"/>
      <c r="C222" s="3"/>
      <c r="D222" s="16"/>
      <c r="H222" s="3"/>
    </row>
    <row r="223" spans="2:8" s="2" customFormat="1">
      <c r="B223" s="17"/>
      <c r="C223" s="3"/>
      <c r="D223" s="16"/>
      <c r="H223" s="3"/>
    </row>
    <row r="224" spans="2:8" s="2" customFormat="1">
      <c r="B224" s="17"/>
      <c r="C224" s="3"/>
      <c r="D224" s="16"/>
      <c r="H224" s="3"/>
    </row>
    <row r="225" spans="2:8" s="2" customFormat="1">
      <c r="B225" s="17"/>
      <c r="C225" s="3"/>
      <c r="D225" s="16"/>
      <c r="H225" s="3"/>
    </row>
    <row r="226" spans="2:8" s="2" customFormat="1">
      <c r="B226" s="17"/>
      <c r="C226" s="3"/>
      <c r="D226" s="16"/>
      <c r="H226" s="3"/>
    </row>
    <row r="227" spans="2:8" s="2" customFormat="1">
      <c r="B227" s="17"/>
      <c r="C227" s="3"/>
      <c r="D227" s="16"/>
      <c r="H227" s="3"/>
    </row>
    <row r="228" spans="2:8" s="2" customFormat="1">
      <c r="B228" s="17"/>
      <c r="C228" s="3"/>
      <c r="D228" s="16"/>
      <c r="H228" s="3"/>
    </row>
    <row r="229" spans="2:8" s="2" customFormat="1">
      <c r="B229" s="17"/>
      <c r="C229" s="3"/>
      <c r="D229" s="16"/>
      <c r="H229" s="3"/>
    </row>
    <row r="230" spans="2:8" s="2" customFormat="1">
      <c r="B230" s="17"/>
      <c r="C230" s="3"/>
      <c r="D230" s="16"/>
      <c r="H230" s="3"/>
    </row>
    <row r="231" spans="2:8" s="2" customFormat="1">
      <c r="B231" s="17"/>
      <c r="C231" s="3"/>
      <c r="D231" s="16"/>
      <c r="H231" s="3"/>
    </row>
    <row r="232" spans="2:8" s="2" customFormat="1">
      <c r="B232" s="17"/>
      <c r="C232" s="3"/>
      <c r="D232" s="16"/>
      <c r="H232" s="3"/>
    </row>
    <row r="233" spans="2:8" s="2" customFormat="1">
      <c r="B233" s="17"/>
      <c r="C233" s="3"/>
      <c r="D233" s="16"/>
      <c r="H233" s="3"/>
    </row>
    <row r="234" spans="2:8" s="2" customFormat="1">
      <c r="B234" s="17"/>
      <c r="C234" s="3"/>
      <c r="D234" s="16"/>
      <c r="H234" s="3"/>
    </row>
    <row r="235" spans="2:8" s="2" customFormat="1">
      <c r="B235" s="17"/>
      <c r="C235" s="3"/>
      <c r="D235" s="16"/>
      <c r="H235" s="3"/>
    </row>
    <row r="236" spans="2:8" s="2" customFormat="1">
      <c r="B236" s="17"/>
      <c r="C236" s="3"/>
      <c r="D236" s="16"/>
      <c r="H236" s="3"/>
    </row>
    <row r="237" spans="2:8" s="2" customFormat="1">
      <c r="B237" s="17"/>
      <c r="C237" s="3"/>
      <c r="D237" s="16"/>
      <c r="H237" s="3"/>
    </row>
    <row r="238" spans="2:8" s="2" customFormat="1">
      <c r="B238" s="17"/>
      <c r="C238" s="3"/>
      <c r="D238" s="16"/>
      <c r="H238" s="3"/>
    </row>
    <row r="239" spans="2:8" s="2" customFormat="1">
      <c r="B239" s="17"/>
      <c r="C239" s="3"/>
      <c r="D239" s="16"/>
      <c r="H239" s="3"/>
    </row>
    <row r="240" spans="2:8" s="2" customFormat="1">
      <c r="B240" s="17"/>
      <c r="C240" s="3"/>
      <c r="D240" s="16"/>
      <c r="H240" s="3"/>
    </row>
    <row r="241" spans="2:8" s="2" customFormat="1">
      <c r="B241" s="17"/>
      <c r="C241" s="3"/>
      <c r="D241" s="16"/>
      <c r="H241" s="3"/>
    </row>
    <row r="242" spans="2:8" s="2" customFormat="1">
      <c r="B242" s="17"/>
      <c r="C242" s="3"/>
      <c r="D242" s="16"/>
      <c r="H242" s="3"/>
    </row>
    <row r="243" spans="2:8" s="2" customFormat="1">
      <c r="B243" s="17"/>
      <c r="C243" s="3"/>
      <c r="D243" s="16"/>
      <c r="H243" s="3"/>
    </row>
    <row r="244" spans="2:8" s="2" customFormat="1">
      <c r="B244" s="17"/>
      <c r="C244" s="3"/>
      <c r="D244" s="16"/>
      <c r="H244" s="3"/>
    </row>
    <row r="245" spans="2:8" s="2" customFormat="1">
      <c r="B245" s="17"/>
      <c r="C245" s="3"/>
      <c r="D245" s="16"/>
      <c r="H245" s="3"/>
    </row>
    <row r="246" spans="2:8" s="2" customFormat="1">
      <c r="B246" s="17"/>
      <c r="C246" s="3"/>
      <c r="D246" s="16"/>
      <c r="H246" s="3"/>
    </row>
    <row r="247" spans="2:8" s="2" customFormat="1">
      <c r="B247" s="17"/>
      <c r="C247" s="3"/>
      <c r="D247" s="16"/>
      <c r="H247" s="3"/>
    </row>
    <row r="248" spans="2:8" s="2" customFormat="1">
      <c r="B248" s="17"/>
      <c r="C248" s="3"/>
      <c r="D248" s="16"/>
      <c r="H248" s="3"/>
    </row>
    <row r="249" spans="2:8" s="2" customFormat="1">
      <c r="B249" s="17"/>
      <c r="C249" s="3"/>
      <c r="D249" s="16"/>
      <c r="H249" s="3"/>
    </row>
    <row r="250" spans="2:8" s="2" customFormat="1">
      <c r="B250" s="17"/>
      <c r="C250" s="3"/>
      <c r="D250" s="16"/>
      <c r="H250" s="3"/>
    </row>
    <row r="251" spans="2:8" s="2" customFormat="1">
      <c r="B251" s="17"/>
      <c r="C251" s="3"/>
      <c r="D251" s="16"/>
      <c r="H251" s="3"/>
    </row>
    <row r="252" spans="2:8" s="2" customFormat="1">
      <c r="B252" s="17"/>
      <c r="C252" s="3"/>
      <c r="D252" s="16"/>
      <c r="H252" s="3"/>
    </row>
    <row r="253" spans="2:8" s="2" customFormat="1">
      <c r="B253" s="17"/>
      <c r="C253" s="3"/>
      <c r="D253" s="16"/>
      <c r="H253" s="3"/>
    </row>
    <row r="254" spans="2:8" s="2" customFormat="1">
      <c r="B254" s="17"/>
      <c r="C254" s="3"/>
      <c r="D254" s="16"/>
      <c r="H254" s="3"/>
    </row>
    <row r="255" spans="2:8" s="2" customFormat="1">
      <c r="B255" s="17"/>
      <c r="C255" s="3"/>
      <c r="D255" s="16"/>
      <c r="H255" s="3"/>
    </row>
    <row r="256" spans="2:8" s="2" customFormat="1">
      <c r="B256" s="17"/>
      <c r="C256" s="3"/>
      <c r="D256" s="16"/>
      <c r="H256" s="3"/>
    </row>
    <row r="257" spans="2:8" s="2" customFormat="1">
      <c r="B257" s="17"/>
      <c r="C257" s="3"/>
      <c r="D257" s="16"/>
      <c r="H257" s="3"/>
    </row>
    <row r="258" spans="2:8" s="2" customFormat="1">
      <c r="B258" s="17"/>
      <c r="C258" s="3"/>
      <c r="D258" s="16"/>
      <c r="H258" s="3"/>
    </row>
    <row r="259" spans="2:8" s="2" customFormat="1">
      <c r="B259" s="17"/>
      <c r="C259" s="3"/>
      <c r="D259" s="16"/>
      <c r="H259" s="3"/>
    </row>
    <row r="260" spans="2:8" s="2" customFormat="1">
      <c r="B260" s="17"/>
      <c r="C260" s="3"/>
      <c r="D260" s="16"/>
      <c r="H260" s="3"/>
    </row>
    <row r="261" spans="2:8" s="2" customFormat="1">
      <c r="B261" s="17"/>
      <c r="C261" s="3"/>
      <c r="D261" s="16"/>
      <c r="H261" s="3"/>
    </row>
    <row r="262" spans="2:8" s="2" customFormat="1">
      <c r="B262" s="17"/>
      <c r="C262" s="3"/>
      <c r="D262" s="16"/>
      <c r="H262" s="3"/>
    </row>
    <row r="263" spans="2:8" s="2" customFormat="1">
      <c r="B263" s="17"/>
      <c r="C263" s="3"/>
      <c r="D263" s="16"/>
      <c r="H263" s="3"/>
    </row>
    <row r="264" spans="2:8" s="2" customFormat="1">
      <c r="B264" s="17"/>
      <c r="C264" s="3"/>
      <c r="D264" s="16"/>
      <c r="H264" s="3"/>
    </row>
    <row r="265" spans="2:8" s="2" customFormat="1">
      <c r="B265" s="17"/>
      <c r="C265" s="3"/>
      <c r="D265" s="16"/>
      <c r="H265" s="3"/>
    </row>
    <row r="266" spans="2:8" s="2" customFormat="1">
      <c r="B266" s="17"/>
      <c r="C266" s="3"/>
      <c r="D266" s="16"/>
      <c r="H266" s="3"/>
    </row>
    <row r="267" spans="2:8" s="2" customFormat="1">
      <c r="B267" s="17"/>
      <c r="C267" s="3"/>
      <c r="D267" s="16"/>
      <c r="H267" s="3"/>
    </row>
    <row r="268" spans="2:8" s="2" customFormat="1">
      <c r="B268" s="17"/>
      <c r="C268" s="3"/>
      <c r="D268" s="16"/>
      <c r="H268" s="3"/>
    </row>
    <row r="269" spans="2:8" s="2" customFormat="1">
      <c r="B269" s="17"/>
      <c r="C269" s="3"/>
      <c r="D269" s="16"/>
      <c r="H269" s="3"/>
    </row>
    <row r="270" spans="2:8" s="2" customFormat="1">
      <c r="B270" s="17"/>
      <c r="C270" s="3"/>
      <c r="D270" s="16"/>
      <c r="H270" s="3"/>
    </row>
    <row r="271" spans="2:8" s="2" customFormat="1">
      <c r="B271" s="17"/>
      <c r="C271" s="3"/>
      <c r="D271" s="16"/>
      <c r="H271" s="3"/>
    </row>
    <row r="272" spans="2:8" s="2" customFormat="1">
      <c r="B272" s="17"/>
      <c r="C272" s="3"/>
      <c r="D272" s="16"/>
      <c r="H272" s="3"/>
    </row>
    <row r="273" spans="2:8" s="2" customFormat="1">
      <c r="B273" s="17"/>
      <c r="C273" s="3"/>
      <c r="D273" s="16"/>
      <c r="H273" s="3"/>
    </row>
    <row r="274" spans="2:8" s="2" customFormat="1">
      <c r="B274" s="17"/>
      <c r="C274" s="3"/>
      <c r="D274" s="16"/>
      <c r="H274" s="3"/>
    </row>
    <row r="275" spans="2:8" s="2" customFormat="1">
      <c r="B275" s="17"/>
      <c r="C275" s="3"/>
      <c r="D275" s="16"/>
      <c r="H275" s="3"/>
    </row>
    <row r="276" spans="2:8" s="2" customFormat="1">
      <c r="B276" s="17"/>
      <c r="C276" s="3"/>
      <c r="D276" s="16"/>
      <c r="H276" s="3"/>
    </row>
    <row r="277" spans="2:8" s="2" customFormat="1">
      <c r="B277" s="17"/>
      <c r="C277" s="3"/>
      <c r="D277" s="16"/>
      <c r="H277" s="3"/>
    </row>
    <row r="278" spans="2:8" s="2" customFormat="1">
      <c r="B278" s="17"/>
      <c r="C278" s="3"/>
      <c r="D278" s="16"/>
      <c r="H278" s="3"/>
    </row>
    <row r="279" spans="2:8" s="2" customFormat="1">
      <c r="B279" s="17"/>
      <c r="C279" s="3"/>
      <c r="D279" s="16"/>
      <c r="H279" s="3"/>
    </row>
    <row r="280" spans="2:8" s="2" customFormat="1">
      <c r="B280" s="17"/>
      <c r="C280" s="3"/>
      <c r="D280" s="16"/>
      <c r="H280" s="3"/>
    </row>
    <row r="281" spans="2:8" s="2" customFormat="1">
      <c r="B281" s="17"/>
      <c r="C281" s="3"/>
      <c r="D281" s="16"/>
      <c r="H281" s="3"/>
    </row>
    <row r="282" spans="2:8" s="2" customFormat="1">
      <c r="B282" s="17"/>
      <c r="C282" s="3"/>
      <c r="D282" s="16"/>
      <c r="H282" s="3"/>
    </row>
    <row r="283" spans="2:8" s="2" customFormat="1">
      <c r="B283" s="17"/>
      <c r="C283" s="3"/>
      <c r="D283" s="16"/>
      <c r="H283" s="3"/>
    </row>
    <row r="284" spans="2:8" s="2" customFormat="1">
      <c r="B284" s="17"/>
      <c r="C284" s="3"/>
      <c r="D284" s="16"/>
      <c r="H284" s="3"/>
    </row>
    <row r="285" spans="2:8" s="2" customFormat="1">
      <c r="B285" s="17"/>
      <c r="C285" s="3"/>
      <c r="D285" s="16"/>
      <c r="H285" s="3"/>
    </row>
    <row r="286" spans="2:8" s="2" customFormat="1">
      <c r="B286" s="17"/>
      <c r="C286" s="3"/>
      <c r="D286" s="16"/>
      <c r="H286" s="3"/>
    </row>
    <row r="287" spans="2:8" s="2" customFormat="1">
      <c r="B287" s="17"/>
      <c r="C287" s="3"/>
      <c r="D287" s="16"/>
      <c r="H287" s="3"/>
    </row>
    <row r="288" spans="2:8" s="2" customFormat="1">
      <c r="B288" s="17"/>
      <c r="C288" s="3"/>
      <c r="D288" s="16"/>
      <c r="H288" s="3"/>
    </row>
    <row r="289" spans="2:8" s="2" customFormat="1">
      <c r="B289" s="17"/>
      <c r="C289" s="3"/>
      <c r="D289" s="16"/>
      <c r="H289" s="3"/>
    </row>
    <row r="290" spans="2:8" s="2" customFormat="1">
      <c r="B290" s="17"/>
      <c r="C290" s="3"/>
      <c r="D290" s="16"/>
      <c r="H290" s="3"/>
    </row>
    <row r="291" spans="2:8" s="2" customFormat="1">
      <c r="B291" s="17"/>
      <c r="C291" s="3"/>
      <c r="D291" s="16"/>
      <c r="H291" s="3"/>
    </row>
    <row r="292" spans="2:8" s="2" customFormat="1">
      <c r="B292" s="17"/>
      <c r="C292" s="3"/>
      <c r="D292" s="16"/>
      <c r="H292" s="3"/>
    </row>
    <row r="293" spans="2:8" s="2" customFormat="1">
      <c r="B293" s="17"/>
      <c r="C293" s="3"/>
      <c r="D293" s="16"/>
      <c r="H293" s="3"/>
    </row>
    <row r="294" spans="2:8" s="2" customFormat="1">
      <c r="B294" s="17"/>
      <c r="C294" s="3"/>
      <c r="D294" s="16"/>
      <c r="H294" s="3"/>
    </row>
    <row r="295" spans="2:8" s="2" customFormat="1">
      <c r="B295" s="17"/>
      <c r="C295" s="3"/>
      <c r="D295" s="16"/>
      <c r="H295" s="3"/>
    </row>
    <row r="296" spans="2:8" s="2" customFormat="1">
      <c r="B296" s="17"/>
      <c r="C296" s="3"/>
      <c r="D296" s="16"/>
      <c r="H296" s="3"/>
    </row>
    <row r="297" spans="2:8" s="2" customFormat="1">
      <c r="B297" s="17"/>
      <c r="C297" s="3"/>
      <c r="D297" s="16"/>
      <c r="H297" s="3"/>
    </row>
    <row r="298" spans="2:8" s="2" customFormat="1">
      <c r="B298" s="17"/>
      <c r="C298" s="3"/>
      <c r="D298" s="16"/>
      <c r="H298" s="3"/>
    </row>
    <row r="299" spans="2:8" s="2" customFormat="1">
      <c r="B299" s="17"/>
      <c r="C299" s="3"/>
      <c r="D299" s="16"/>
      <c r="H299" s="3"/>
    </row>
    <row r="300" spans="2:8" s="2" customFormat="1">
      <c r="B300" s="17"/>
      <c r="C300" s="3"/>
      <c r="D300" s="16"/>
      <c r="H300" s="3"/>
    </row>
    <row r="301" spans="2:8" s="2" customFormat="1">
      <c r="B301" s="17"/>
      <c r="C301" s="3"/>
      <c r="D301" s="16"/>
      <c r="H301" s="3"/>
    </row>
    <row r="302" spans="2:8" s="2" customFormat="1">
      <c r="B302" s="17"/>
      <c r="C302" s="3"/>
      <c r="D302" s="16"/>
      <c r="H302" s="3"/>
    </row>
    <row r="303" spans="2:8" s="2" customFormat="1">
      <c r="B303" s="17"/>
      <c r="C303" s="3"/>
      <c r="D303" s="16"/>
      <c r="H303" s="3"/>
    </row>
    <row r="304" spans="2:8" s="2" customFormat="1">
      <c r="B304" s="17"/>
      <c r="C304" s="3"/>
      <c r="D304" s="16"/>
      <c r="H304" s="3"/>
    </row>
    <row r="305" spans="2:8" s="2" customFormat="1">
      <c r="B305" s="17"/>
      <c r="C305" s="3"/>
      <c r="D305" s="16"/>
      <c r="H305" s="3"/>
    </row>
    <row r="306" spans="2:8" s="2" customFormat="1">
      <c r="B306" s="17"/>
      <c r="C306" s="3"/>
      <c r="D306" s="16"/>
      <c r="H306" s="3"/>
    </row>
    <row r="307" spans="2:8" s="2" customFormat="1">
      <c r="B307" s="17"/>
      <c r="C307" s="3"/>
      <c r="D307" s="16"/>
      <c r="H307" s="3"/>
    </row>
    <row r="308" spans="2:8" s="2" customFormat="1">
      <c r="B308" s="17"/>
      <c r="C308" s="3"/>
      <c r="D308" s="16"/>
      <c r="H308" s="3"/>
    </row>
    <row r="309" spans="2:8" s="2" customFormat="1">
      <c r="B309" s="17"/>
      <c r="C309" s="3"/>
      <c r="D309" s="16"/>
      <c r="H309" s="3"/>
    </row>
    <row r="310" spans="2:8" s="2" customFormat="1">
      <c r="B310" s="17"/>
      <c r="C310" s="3"/>
      <c r="D310" s="16"/>
      <c r="H310" s="3"/>
    </row>
    <row r="311" spans="2:8" s="2" customFormat="1">
      <c r="B311" s="17"/>
      <c r="C311" s="3"/>
      <c r="D311" s="16"/>
      <c r="H311" s="3"/>
    </row>
    <row r="312" spans="2:8" s="2" customFormat="1">
      <c r="B312" s="17"/>
      <c r="C312" s="3"/>
      <c r="D312" s="16"/>
      <c r="H312" s="3"/>
    </row>
    <row r="313" spans="2:8" s="2" customFormat="1">
      <c r="B313" s="17"/>
      <c r="C313" s="3"/>
      <c r="D313" s="16"/>
      <c r="H313" s="3"/>
    </row>
    <row r="314" spans="2:8" s="2" customFormat="1">
      <c r="B314" s="17"/>
      <c r="C314" s="3"/>
      <c r="D314" s="16"/>
      <c r="H314" s="3"/>
    </row>
    <row r="315" spans="2:8" s="2" customFormat="1">
      <c r="B315" s="17"/>
      <c r="C315" s="3"/>
      <c r="D315" s="16"/>
      <c r="H315" s="3"/>
    </row>
    <row r="316" spans="2:8" s="2" customFormat="1">
      <c r="B316" s="17"/>
      <c r="C316" s="3"/>
      <c r="D316" s="16"/>
      <c r="H316" s="3"/>
    </row>
    <row r="317" spans="2:8" s="2" customFormat="1">
      <c r="B317" s="17"/>
      <c r="C317" s="3"/>
      <c r="D317" s="16"/>
      <c r="H317" s="3"/>
    </row>
    <row r="318" spans="2:8" s="2" customFormat="1">
      <c r="B318" s="17"/>
      <c r="C318" s="3"/>
      <c r="D318" s="16"/>
      <c r="H318" s="3"/>
    </row>
    <row r="319" spans="2:8" s="2" customFormat="1">
      <c r="B319" s="17"/>
      <c r="C319" s="3"/>
      <c r="D319" s="16"/>
      <c r="H319" s="3"/>
    </row>
    <row r="320" spans="2:8" s="2" customFormat="1">
      <c r="B320" s="17"/>
      <c r="C320" s="3"/>
      <c r="D320" s="16"/>
      <c r="H320" s="3"/>
    </row>
    <row r="321" spans="2:8" s="2" customFormat="1">
      <c r="B321" s="17"/>
      <c r="C321" s="3"/>
      <c r="D321" s="16"/>
      <c r="H321" s="3"/>
    </row>
    <row r="322" spans="2:8" s="2" customFormat="1">
      <c r="B322" s="17"/>
      <c r="C322" s="3"/>
      <c r="D322" s="16"/>
      <c r="H322" s="3"/>
    </row>
    <row r="323" spans="2:8" s="2" customFormat="1">
      <c r="B323" s="17"/>
      <c r="C323" s="3"/>
      <c r="D323" s="16"/>
      <c r="H323" s="3"/>
    </row>
    <row r="324" spans="2:8" s="2" customFormat="1">
      <c r="B324" s="17"/>
      <c r="C324" s="3"/>
      <c r="D324" s="16"/>
      <c r="H324" s="3"/>
    </row>
    <row r="325" spans="2:8" s="2" customFormat="1">
      <c r="B325" s="17"/>
      <c r="C325" s="3"/>
      <c r="D325" s="16"/>
      <c r="H325" s="3"/>
    </row>
    <row r="326" spans="2:8" s="2" customFormat="1">
      <c r="B326" s="17"/>
      <c r="C326" s="3"/>
      <c r="D326" s="16"/>
      <c r="H326" s="3"/>
    </row>
    <row r="327" spans="2:8" s="2" customFormat="1">
      <c r="B327" s="17"/>
      <c r="C327" s="3"/>
      <c r="D327" s="16"/>
      <c r="H327" s="3"/>
    </row>
    <row r="328" spans="2:8" s="2" customFormat="1">
      <c r="B328" s="17"/>
      <c r="C328" s="3"/>
      <c r="D328" s="16"/>
      <c r="H328" s="3"/>
    </row>
    <row r="329" spans="2:8" s="2" customFormat="1">
      <c r="B329" s="17"/>
      <c r="C329" s="3"/>
      <c r="D329" s="16"/>
      <c r="H329" s="3"/>
    </row>
    <row r="330" spans="2:8" s="2" customFormat="1">
      <c r="B330" s="17"/>
      <c r="C330" s="3"/>
      <c r="D330" s="16"/>
      <c r="H330" s="3"/>
    </row>
    <row r="331" spans="2:8" s="2" customFormat="1">
      <c r="B331" s="17"/>
      <c r="C331" s="3"/>
      <c r="D331" s="16"/>
      <c r="H331" s="3"/>
    </row>
    <row r="332" spans="2:8" s="2" customFormat="1">
      <c r="B332" s="17"/>
      <c r="C332" s="3"/>
      <c r="D332" s="16"/>
      <c r="H332" s="3"/>
    </row>
    <row r="333" spans="2:8" s="2" customFormat="1">
      <c r="B333" s="17"/>
      <c r="C333" s="3"/>
      <c r="D333" s="16"/>
      <c r="H333" s="3"/>
    </row>
    <row r="334" spans="2:8" s="2" customFormat="1">
      <c r="B334" s="17"/>
      <c r="C334" s="3"/>
      <c r="D334" s="16"/>
      <c r="H334" s="3"/>
    </row>
    <row r="335" spans="2:8" s="2" customFormat="1">
      <c r="B335" s="17"/>
      <c r="C335" s="3"/>
      <c r="D335" s="16"/>
      <c r="H335" s="3"/>
    </row>
    <row r="336" spans="2:8" s="2" customFormat="1">
      <c r="B336" s="17"/>
      <c r="C336" s="3"/>
      <c r="D336" s="16"/>
      <c r="H336" s="3"/>
    </row>
    <row r="337" spans="2:8" s="2" customFormat="1">
      <c r="B337" s="17"/>
      <c r="C337" s="3"/>
      <c r="D337" s="16"/>
      <c r="H337" s="3"/>
    </row>
    <row r="338" spans="2:8" s="2" customFormat="1">
      <c r="B338" s="17"/>
      <c r="C338" s="3"/>
      <c r="D338" s="16"/>
      <c r="H338" s="3"/>
    </row>
    <row r="339" spans="2:8" s="2" customFormat="1">
      <c r="B339" s="17"/>
      <c r="C339" s="3"/>
      <c r="D339" s="16"/>
      <c r="H339" s="3"/>
    </row>
    <row r="340" spans="2:8" s="2" customFormat="1">
      <c r="B340" s="17"/>
      <c r="C340" s="3"/>
      <c r="D340" s="16"/>
      <c r="H340" s="3"/>
    </row>
    <row r="341" spans="2:8" s="2" customFormat="1">
      <c r="B341" s="17"/>
      <c r="C341" s="3"/>
      <c r="D341" s="16"/>
      <c r="H341" s="3"/>
    </row>
    <row r="342" spans="2:8" s="2" customFormat="1">
      <c r="B342" s="17"/>
      <c r="C342" s="3"/>
      <c r="D342" s="16"/>
      <c r="H342" s="3"/>
    </row>
    <row r="343" spans="2:8" s="2" customFormat="1">
      <c r="B343" s="17"/>
      <c r="C343" s="3"/>
      <c r="D343" s="16"/>
      <c r="H343" s="3"/>
    </row>
    <row r="344" spans="2:8" s="2" customFormat="1">
      <c r="B344" s="17"/>
      <c r="C344" s="3"/>
      <c r="D344" s="16"/>
      <c r="H344" s="3"/>
    </row>
    <row r="345" spans="2:8" s="2" customFormat="1">
      <c r="B345" s="17"/>
      <c r="C345" s="3"/>
      <c r="D345" s="16"/>
      <c r="H345" s="3"/>
    </row>
    <row r="346" spans="2:8" s="2" customFormat="1">
      <c r="B346" s="17"/>
      <c r="C346" s="3"/>
      <c r="D346" s="16"/>
      <c r="H346" s="3"/>
    </row>
    <row r="347" spans="2:8" s="2" customFormat="1">
      <c r="B347" s="17"/>
      <c r="C347" s="3"/>
      <c r="D347" s="16"/>
      <c r="H347" s="3"/>
    </row>
    <row r="348" spans="2:8" s="2" customFormat="1">
      <c r="B348" s="17"/>
      <c r="C348" s="3"/>
      <c r="D348" s="16"/>
      <c r="H348" s="3"/>
    </row>
    <row r="349" spans="2:8" s="2" customFormat="1">
      <c r="B349" s="17"/>
      <c r="C349" s="3"/>
      <c r="D349" s="16"/>
      <c r="H349" s="3"/>
    </row>
    <row r="350" spans="2:8" s="2" customFormat="1">
      <c r="B350" s="17"/>
      <c r="C350" s="3"/>
      <c r="D350" s="16"/>
      <c r="H350" s="3"/>
    </row>
    <row r="351" spans="2:8" s="2" customFormat="1">
      <c r="B351" s="17"/>
      <c r="C351" s="3"/>
      <c r="D351" s="16"/>
      <c r="H351" s="3"/>
    </row>
    <row r="352" spans="2:8" s="2" customFormat="1">
      <c r="B352" s="17"/>
      <c r="C352" s="3"/>
      <c r="D352" s="16"/>
      <c r="H352" s="3"/>
    </row>
    <row r="353" spans="2:8" s="2" customFormat="1">
      <c r="B353" s="17"/>
      <c r="C353" s="3"/>
      <c r="D353" s="16"/>
      <c r="H353" s="3"/>
    </row>
    <row r="354" spans="2:8" s="2" customFormat="1">
      <c r="B354" s="17"/>
      <c r="C354" s="3"/>
      <c r="D354" s="16"/>
      <c r="H354" s="3"/>
    </row>
    <row r="355" spans="2:8" s="2" customFormat="1">
      <c r="B355" s="17"/>
      <c r="C355" s="3"/>
      <c r="D355" s="16"/>
      <c r="H355" s="3"/>
    </row>
    <row r="356" spans="2:8" s="2" customFormat="1">
      <c r="B356" s="17"/>
      <c r="C356" s="3"/>
      <c r="D356" s="16"/>
      <c r="H356" s="3"/>
    </row>
    <row r="357" spans="2:8" s="2" customFormat="1">
      <c r="B357" s="17"/>
      <c r="C357" s="3"/>
      <c r="D357" s="16"/>
      <c r="H357" s="3"/>
    </row>
    <row r="358" spans="2:8" s="2" customFormat="1">
      <c r="B358" s="17"/>
      <c r="C358" s="3"/>
      <c r="D358" s="16"/>
      <c r="H358" s="3"/>
    </row>
    <row r="359" spans="2:8" s="2" customFormat="1">
      <c r="B359" s="17"/>
      <c r="C359" s="3"/>
      <c r="D359" s="16"/>
      <c r="H359" s="3"/>
    </row>
    <row r="360" spans="2:8" s="2" customFormat="1">
      <c r="B360" s="17"/>
      <c r="C360" s="3"/>
      <c r="D360" s="16"/>
      <c r="H360" s="3"/>
    </row>
    <row r="361" spans="2:8" s="2" customFormat="1">
      <c r="B361" s="17"/>
      <c r="C361" s="3"/>
      <c r="D361" s="16"/>
      <c r="H361" s="3"/>
    </row>
    <row r="362" spans="2:8" s="2" customFormat="1">
      <c r="B362" s="17"/>
      <c r="C362" s="3"/>
      <c r="D362" s="16"/>
      <c r="H362" s="3"/>
    </row>
    <row r="363" spans="2:8" s="2" customFormat="1">
      <c r="B363" s="17"/>
      <c r="C363" s="3"/>
      <c r="D363" s="16"/>
      <c r="H363" s="3"/>
    </row>
    <row r="364" spans="2:8" s="2" customFormat="1">
      <c r="B364" s="17"/>
      <c r="C364" s="3"/>
      <c r="D364" s="16"/>
      <c r="H364" s="3"/>
    </row>
    <row r="365" spans="2:8" s="2" customFormat="1">
      <c r="B365" s="17"/>
      <c r="C365" s="3"/>
      <c r="D365" s="16"/>
      <c r="H365" s="3"/>
    </row>
    <row r="366" spans="2:8" s="2" customFormat="1">
      <c r="B366" s="17"/>
      <c r="C366" s="3"/>
      <c r="D366" s="16"/>
      <c r="H366" s="3"/>
    </row>
    <row r="367" spans="2:8" s="2" customFormat="1">
      <c r="B367" s="17"/>
      <c r="C367" s="3"/>
      <c r="D367" s="16"/>
      <c r="H367" s="3"/>
    </row>
    <row r="368" spans="2:8" s="2" customFormat="1">
      <c r="B368" s="17"/>
      <c r="C368" s="3"/>
      <c r="D368" s="16"/>
      <c r="H368" s="3"/>
    </row>
    <row r="369" spans="2:8" s="2" customFormat="1">
      <c r="B369" s="17"/>
      <c r="C369" s="3"/>
      <c r="D369" s="16"/>
      <c r="H369" s="3"/>
    </row>
    <row r="370" spans="2:8" s="2" customFormat="1">
      <c r="B370" s="17"/>
      <c r="C370" s="3"/>
      <c r="D370" s="16"/>
      <c r="H370" s="3"/>
    </row>
  </sheetData>
  <mergeCells count="4">
    <mergeCell ref="B1:D1"/>
    <mergeCell ref="B3:I3"/>
    <mergeCell ref="B4:I4"/>
    <mergeCell ref="B5:I5"/>
  </mergeCells>
  <pageMargins left="0.25" right="0.25" top="0.75" bottom="0.75" header="0.3" footer="0.3"/>
  <pageSetup paperSize="9" scale="4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Keinot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dc:creator>
  <cp:lastModifiedBy>Minna Auranen</cp:lastModifiedBy>
  <cp:lastPrinted>2019-11-24T19:23:33Z</cp:lastPrinted>
  <dcterms:created xsi:type="dcterms:W3CDTF">2019-10-16T08:22:27Z</dcterms:created>
  <dcterms:modified xsi:type="dcterms:W3CDTF">2020-05-14T10:07:30Z</dcterms:modified>
</cp:coreProperties>
</file>